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extended-properties" Target="docProps/app.xml"/><Relationship Id="rId7"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microsoft.com/office/2006/relationships/ui/userCustomization" Target="userCustomization/customUI.xml"/><Relationship Id="rId9"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DieseArbeitsmappe"/>
  <mc:AlternateContent xmlns:mc="http://schemas.openxmlformats.org/markup-compatibility/2006">
    <mc:Choice Requires="x15">
      <x15ac:absPath xmlns:x15ac="http://schemas.microsoft.com/office/spreadsheetml/2010/11/ac" url="C:\Users\franziska.scholl\Downloads\"/>
    </mc:Choice>
  </mc:AlternateContent>
  <xr:revisionPtr revIDLastSave="0" documentId="8_{7B1914F1-52D0-4245-AFDC-C706DA82EE6B}" xr6:coauthVersionLast="47" xr6:coauthVersionMax="47" xr10:uidLastSave="{00000000-0000-0000-0000-000000000000}"/>
  <bookViews>
    <workbookView xWindow="28680" yWindow="-90" windowWidth="29040" windowHeight="15720" tabRatio="192" xr2:uid="{00000000-000D-0000-FFFF-FFFF00000000}"/>
  </bookViews>
  <sheets>
    <sheet name="Bestellformular" sheetId="1" r:id="rId1"/>
  </sheets>
  <definedNames>
    <definedName name="Firmenname">Bestellformular!#REF!</definedName>
    <definedName name="Spaltentitel1">Bestellformular!#REF!</definedName>
    <definedName name="SpaltenTitelBereich1..D10.1">Bestellformular!#REF!</definedName>
    <definedName name="SpaltenTitelBereich2..D12.1">Bestellformular!#REF!</definedName>
    <definedName name="ZeilenTitelBereich1..D4.1">Bestellformular!$G$9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5" i="1"/>
  <c r="I37" i="1"/>
  <c r="I36" i="1"/>
  <c r="I33" i="1"/>
  <c r="I32" i="1"/>
  <c r="I31" i="1"/>
  <c r="I30" i="1"/>
  <c r="I29" i="1"/>
  <c r="I28" i="1"/>
  <c r="I27" i="1"/>
  <c r="I26" i="1"/>
  <c r="I25" i="1"/>
  <c r="I24" i="1"/>
  <c r="I23" i="1"/>
  <c r="I22" i="1"/>
  <c r="I39" i="1" l="1"/>
  <c r="I40" i="1" s="1"/>
  <c r="I41" i="1" l="1"/>
</calcChain>
</file>

<file path=xl/sharedStrings.xml><?xml version="1.0" encoding="utf-8"?>
<sst xmlns="http://schemas.openxmlformats.org/spreadsheetml/2006/main" count="68" uniqueCount="62">
  <si>
    <r>
      <rPr>
        <b/>
        <sz val="16"/>
        <color rgb="FF0096D6"/>
        <rFont val="Arial"/>
        <family val="2"/>
      </rPr>
      <t>Bestellung von Werbemitteln</t>
    </r>
    <r>
      <rPr>
        <b/>
        <sz val="11"/>
        <color rgb="FF0096D6"/>
        <rFont val="Arial"/>
        <family val="2"/>
      </rPr>
      <t xml:space="preserve">
für die Mitgliedskommunen der Arbeitsgemeinschaft Nahmobilität Hessen</t>
    </r>
    <r>
      <rPr>
        <b/>
        <sz val="11"/>
        <color rgb="FF0096D6"/>
        <rFont val="Calibri Light"/>
        <family val="2"/>
        <scheme val="major"/>
      </rPr>
      <t xml:space="preserve">
</t>
    </r>
  </si>
  <si>
    <t>RECHNUNGSADRESSE</t>
  </si>
  <si>
    <t>LIEFERADRESSE</t>
  </si>
  <si>
    <t xml:space="preserve"> (falls abweichend)</t>
  </si>
  <si>
    <t>Institution</t>
  </si>
  <si>
    <t>AnsprechpartnerIn</t>
  </si>
  <si>
    <t>Straße / Nr.</t>
  </si>
  <si>
    <t>PLZ / Ort</t>
  </si>
  <si>
    <t>Telefon</t>
  </si>
  <si>
    <t>E-Mail</t>
  </si>
  <si>
    <t xml:space="preserve">Wir nehmen keine Förderung in Anspruch. Die Bestellung kann direkt ausgelöst werden. </t>
  </si>
  <si>
    <t>Das nachfolgende Bestellformular zeigt Ihnen mit wenigen Klicks die Gesamtsumme Ihrer Bestellung an. Zusätzlich zu den Produktkosten fallen Versandkosten an. Die Lieferung erfolgt per Paketdienst. Für Bestellungen innerhalb Deutschlands werden die Versandkosten nach Aufwand berechnet. Dieser beinhaltet die Kosten der Verpackung, Versand und Versicherung.</t>
  </si>
  <si>
    <t xml:space="preserve">Kontakt für Rückfragen: 
service@nahmobil-hessen.de
</t>
  </si>
  <si>
    <t>* Bitte beachten Sie die Mindestbestellmengen</t>
  </si>
  <si>
    <t>Artikel</t>
  </si>
  <si>
    <t>€ / 1 Set</t>
  </si>
  <si>
    <t>ab 50
€ / Stück</t>
  </si>
  <si>
    <t>ab 100
€ / Stück</t>
  </si>
  <si>
    <t>ab 250
€ / Stück</t>
  </si>
  <si>
    <t>ab 500
€ / Stück</t>
  </si>
  <si>
    <t>ab 1.000  € /Stück</t>
  </si>
  <si>
    <t>Bestell-
menge</t>
  </si>
  <si>
    <t>Preis</t>
  </si>
  <si>
    <r>
      <t>Falttasche</t>
    </r>
    <r>
      <rPr>
        <sz val="9"/>
        <color theme="1"/>
        <rFont val="Arial"/>
        <family val="2"/>
      </rPr>
      <t>, Baumwolle*</t>
    </r>
  </si>
  <si>
    <t>Einkaufwagenlöser</t>
  </si>
  <si>
    <t xml:space="preserve">Schnürsenkel </t>
  </si>
  <si>
    <r>
      <rPr>
        <b/>
        <sz val="9"/>
        <color theme="1"/>
        <rFont val="Arial"/>
        <family val="2"/>
      </rPr>
      <t>Aktionsset</t>
    </r>
    <r>
      <rPr>
        <b/>
        <sz val="8"/>
        <color theme="1"/>
        <rFont val="Arial"/>
        <family val="2"/>
      </rPr>
      <t xml:space="preserve">                        </t>
    </r>
  </si>
  <si>
    <t>Fahrradklingel</t>
  </si>
  <si>
    <r>
      <t xml:space="preserve">Warnweste </t>
    </r>
    <r>
      <rPr>
        <sz val="8"/>
        <color theme="1"/>
        <rFont val="Arial"/>
        <family val="2"/>
      </rPr>
      <t>(Erwachsene)*</t>
    </r>
  </si>
  <si>
    <r>
      <t xml:space="preserve">Warnweste </t>
    </r>
    <r>
      <rPr>
        <sz val="8"/>
        <color theme="1"/>
        <rFont val="Arial"/>
        <family val="2"/>
      </rPr>
      <t>(Kinder)</t>
    </r>
    <r>
      <rPr>
        <b/>
        <sz val="8"/>
        <color theme="1"/>
        <rFont val="Arial"/>
        <family val="2"/>
      </rPr>
      <t>*</t>
    </r>
  </si>
  <si>
    <r>
      <t>Hundehalsband</t>
    </r>
    <r>
      <rPr>
        <sz val="8"/>
        <color theme="1"/>
        <rFont val="Arial"/>
        <family val="2"/>
      </rPr>
      <t>*</t>
    </r>
  </si>
  <si>
    <r>
      <t>Regenschirm mit Kommunenlogo</t>
    </r>
    <r>
      <rPr>
        <b/>
        <sz val="9"/>
        <color theme="1" tint="0.499984740745262"/>
        <rFont val="Arial"/>
        <family val="2"/>
      </rPr>
      <t>*</t>
    </r>
  </si>
  <si>
    <r>
      <t>Sattelschutz</t>
    </r>
    <r>
      <rPr>
        <b/>
        <sz val="9"/>
        <color theme="1" tint="0.499984740745262"/>
        <rFont val="Arial"/>
        <family val="2"/>
      </rPr>
      <t>*</t>
    </r>
  </si>
  <si>
    <r>
      <t>Softreflektor</t>
    </r>
    <r>
      <rPr>
        <sz val="9"/>
        <color theme="1"/>
        <rFont val="Arial"/>
        <family val="2"/>
      </rPr>
      <t>*</t>
    </r>
  </si>
  <si>
    <t>* Die individuellen Versandkosten können erst nach Eingang der Bestellung berechnet werden und werden Ihnen mit der Bestellbestätigung mitgeteilt.</t>
  </si>
  <si>
    <r>
      <t>Versand</t>
    </r>
    <r>
      <rPr>
        <sz val="8"/>
        <color theme="1" tint="0.499984740745262"/>
        <rFont val="Arial"/>
        <family val="2"/>
      </rPr>
      <t>*</t>
    </r>
  </si>
  <si>
    <t>netto</t>
  </si>
  <si>
    <t>MwSt 19%</t>
  </si>
  <si>
    <t>Summe</t>
  </si>
  <si>
    <t xml:space="preserve">Weitere Angaben </t>
  </si>
  <si>
    <t xml:space="preserve">Ich stimme den Gebühren und den Verkaufs- u. Versandbedingungen zu.                                      </t>
  </si>
  <si>
    <t>service@nahmobil-hessen.de</t>
  </si>
  <si>
    <t>Hinweis zur Datenverwendung</t>
  </si>
  <si>
    <t xml:space="preserve">Verkaufs- und Versandbedingungen </t>
  </si>
  <si>
    <t>Bitte senden Sie das Bestellformular ausgefüllt per E-Mail an:</t>
  </si>
  <si>
    <t>Die einzudruckende URL (z. B. Website zum Radbüro / Radtourismus, idealerweise aussagekräftiger Shortlink) oder alternativ der einzudruckende Name meiner Kommune (für Softreflektor) lautet:</t>
  </si>
  <si>
    <r>
      <t>Ich wähle das Aktionsset und wähle das Roll-up mit dem Aufdruck "Bin gleich da" (</t>
    </r>
    <r>
      <rPr>
        <sz val="9"/>
        <color rgb="FF0096D6"/>
        <rFont val="Arial"/>
        <family val="2"/>
      </rPr>
      <t>Motiv RadfahrerIn</t>
    </r>
    <r>
      <rPr>
        <sz val="9"/>
        <rFont val="Arial"/>
        <family val="2"/>
      </rPr>
      <t>).</t>
    </r>
  </si>
  <si>
    <r>
      <t>Ich wähle das Aktionsset und wähle das Roll-up mit dem Aufdruck "Bin kurz weg"  (</t>
    </r>
    <r>
      <rPr>
        <sz val="9"/>
        <color rgb="FF0096D6"/>
        <rFont val="Arial"/>
        <family val="2"/>
      </rPr>
      <t>Motiv SkateboardfahrerIn</t>
    </r>
    <r>
      <rPr>
        <sz val="9"/>
        <rFont val="Arial"/>
        <family val="2"/>
      </rPr>
      <t>).</t>
    </r>
  </si>
  <si>
    <r>
      <rPr>
        <sz val="9"/>
        <color theme="1"/>
        <rFont val="Arial"/>
        <family val="2"/>
      </rPr>
      <t>Läuft!</t>
    </r>
    <r>
      <rPr>
        <b/>
        <sz val="9"/>
        <color theme="1"/>
        <rFont val="Arial"/>
        <family val="2"/>
      </rPr>
      <t xml:space="preserve"> Socken</t>
    </r>
    <r>
      <rPr>
        <sz val="8"/>
        <color theme="1"/>
        <rFont val="Arial"/>
        <family val="2"/>
      </rPr>
      <t xml:space="preserve">                </t>
    </r>
    <r>
      <rPr>
        <b/>
        <sz val="8"/>
        <color theme="1"/>
        <rFont val="Arial"/>
        <family val="2"/>
      </rPr>
      <t>blau (36 - 40)</t>
    </r>
  </si>
  <si>
    <r>
      <rPr>
        <sz val="9"/>
        <color theme="1"/>
        <rFont val="Arial"/>
        <family val="2"/>
      </rPr>
      <t>Läuft!</t>
    </r>
    <r>
      <rPr>
        <b/>
        <sz val="9"/>
        <color theme="1"/>
        <rFont val="Arial"/>
        <family val="2"/>
      </rPr>
      <t xml:space="preserve"> Socken</t>
    </r>
    <r>
      <rPr>
        <sz val="8"/>
        <color theme="1"/>
        <rFont val="Arial"/>
        <family val="2"/>
      </rPr>
      <t xml:space="preserve">                </t>
    </r>
    <r>
      <rPr>
        <b/>
        <sz val="8"/>
        <color theme="1"/>
        <rFont val="Arial"/>
        <family val="2"/>
      </rPr>
      <t>blau (40 - 46)</t>
    </r>
  </si>
  <si>
    <r>
      <t>Läuft! Socken</t>
    </r>
    <r>
      <rPr>
        <sz val="8"/>
        <color theme="1"/>
        <rFont val="Arial"/>
        <family val="2"/>
      </rPr>
      <t xml:space="preserve">              </t>
    </r>
    <r>
      <rPr>
        <b/>
        <sz val="8"/>
        <color theme="1"/>
        <rFont val="Arial"/>
        <family val="2"/>
      </rPr>
      <t>weiß (36 - 40)</t>
    </r>
  </si>
  <si>
    <r>
      <rPr>
        <sz val="9"/>
        <color theme="1"/>
        <rFont val="Arial"/>
        <family val="2"/>
      </rPr>
      <t xml:space="preserve">Läuft! </t>
    </r>
    <r>
      <rPr>
        <b/>
        <sz val="9"/>
        <color theme="1"/>
        <rFont val="Arial"/>
        <family val="2"/>
      </rPr>
      <t>Socken</t>
    </r>
    <r>
      <rPr>
        <sz val="8"/>
        <color theme="1"/>
        <rFont val="Arial"/>
        <family val="2"/>
      </rPr>
      <t xml:space="preserve">              </t>
    </r>
    <r>
      <rPr>
        <b/>
        <sz val="8"/>
        <color theme="1"/>
        <rFont val="Arial"/>
        <family val="2"/>
      </rPr>
      <t>weiß (40 - 46)</t>
    </r>
  </si>
  <si>
    <t xml:space="preserve">Sie erhalten von der Servicestelle daraufhin eine Bestätigung über Ihre Anfrage sowie das notwendige Formular des Antrags auf Gewährung einer Zuwendung Förderprogramm Nahmobilität – nur „Give-Aways“. Sobald die Bewilligung von Hessen Mobil vorliegt, informieren Sie die Servicestelle, die Ihre Bestellung bestätigt und auslöst. Die Rechnung erhalten Sie nach Eingang der Ware.     </t>
  </si>
  <si>
    <t xml:space="preserve">Wir sind förderberechtigt und möchten die finanzielle Förderung von Werbemitteln im Rahmen der Förderrichtlinie Nahmobilität beantragen. Senden Sie uns bitte das Antragsformular zu. </t>
  </si>
  <si>
    <r>
      <t xml:space="preserve">Hinweise zur Lieferzeit: Bitte bedenken Sie bei Ihrer Planung eine voraussichtliche Lieferzeit </t>
    </r>
    <r>
      <rPr>
        <b/>
        <sz val="10"/>
        <color theme="1"/>
        <rFont val="Arial"/>
        <family val="2"/>
      </rPr>
      <t>von vier bis sechs Wochen</t>
    </r>
    <r>
      <rPr>
        <sz val="10"/>
        <color theme="1"/>
        <rFont val="Arial"/>
        <family val="2"/>
      </rPr>
      <t xml:space="preserve"> </t>
    </r>
    <r>
      <rPr>
        <b/>
        <sz val="10"/>
        <color theme="1"/>
        <rFont val="Arial"/>
        <family val="2"/>
      </rPr>
      <t>ab Übermittlung der Druckdaten in die Produktion</t>
    </r>
    <r>
      <rPr>
        <sz val="10"/>
        <color theme="1"/>
        <rFont val="Arial"/>
        <family val="2"/>
      </rPr>
      <t xml:space="preserve">. Die Druckdaten werden erstellt, sobald Ihr Kommunenlogo vorliegt und auf Druckfähigkeit geprüft ist, bzw. sobald der einzudruckende Kommunenname (je nach gewähltem Produkt) vorliegt.  </t>
    </r>
  </si>
  <si>
    <r>
      <t xml:space="preserve">Schlauchband </t>
    </r>
    <r>
      <rPr>
        <sz val="9"/>
        <color theme="1"/>
        <rFont val="Arial"/>
        <family val="2"/>
      </rPr>
      <t>(nachhaltig)</t>
    </r>
    <r>
      <rPr>
        <b/>
        <sz val="9"/>
        <color theme="1"/>
        <rFont val="Arial"/>
        <family val="2"/>
      </rPr>
      <t>*</t>
    </r>
  </si>
  <si>
    <t>Das einzudruckende Logo (für: Falttasche, Sockenbanderole, Roll-Up, Regenschirm, Sattelschutz, Verpackungseinleger Schlauchband) habe ich als .eps-Datei beigefügt.</t>
  </si>
  <si>
    <t>Der einzudruckende Name meiner Kommune (für Produkte: Falttasche, Rucksack, Socken und Schlauchband) lautet:</t>
  </si>
  <si>
    <t xml:space="preserve">Bitte beachten Sie: Wenn Sie über die Förderrichtlinie Nahmobilität eine Förderung bei der Bestellung der Werbemittel in Anspruch nehmen möchten und förderberechtigt sind, sind zwingend die Verfahrensschritte, wie in den Hinweisen zur Beantragung der Fördermittel beschrieben, einzuhalten. Dazu dient das von Ihnen ausgefüllte Bestellformular auf Seite 2 als Bestellanfrage. </t>
  </si>
  <si>
    <t xml:space="preserve">Die im Formular angegebenen personenbezogenen Daten werden allein zum Zweck der Auftragsabwicklung im Projekt Öffentlichkeitsarbeit zur Förderung der Nahmobilität Hessen verarbeitet. Eine Verwendung der Daten für andere Zwecke oder eine Weitergabe an Dritte erfolgt nicht. Sie können jederzeit gegenüber der ifok GmbH mit Mail an datenschutz@ifok.de die Berichtigung, Löschung und Sperrung ihrer personenbezogenen Daten verlangen. Sie haben jederzeit das Recht auf Auskunft über die bezüglich Ihrer Person gespeicherten Daten, deren Herkunft und Empfänger sowie den Zweck der Speicherung. </t>
  </si>
  <si>
    <t xml:space="preserve">Servicestelle Arbeitsgemeinschaft Nahmobilität
des Hessischen Ministeriums für Wirtschaft, Energie, Verkehr, Wohnen und ländlichen Raum
c/o ifok GmbH, Berliner Ring 89, 64625 Bensheim </t>
  </si>
  <si>
    <t xml:space="preserve">Servicestelle Arbeitsgemeinschaft Nahmobilität 
des Hessischen Ministeriums für Wirtschaft, Energie, Verkehr, Wohnen und ländlichen Raum                                                                                                 
c/o ifok GmbH, Berliner Ring 89, 64625 Bensheim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</si>
</sst>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lt;=9999999]###\-####;\(###\)\ ###\-####"/>
    <numFmt numFmtId="165" formatCode="#,##0.00\ &quot;€&quot;"/>
    <numFmt numFmtId="166" formatCode="00000"/>
  </numFmts>
  <fonts count="49" x14ac:knownFonts="1">
    <font>
      <sz val="11"/>
      <color theme="1" tint="0.24994659260841701"/>
      <name val="Calibri"/>
      <family val="2"/>
      <scheme val="minor"/>
    </font>
    <font>
      <sz val="11"/>
      <color theme="1"/>
      <name val="Calibri"/>
      <family val="2"/>
      <scheme val="minor"/>
    </font>
    <font>
      <sz val="11"/>
      <color theme="1" tint="0.24994659260841701"/>
      <name val="Calibri"/>
      <family val="2"/>
      <scheme val="minor"/>
    </font>
    <font>
      <sz val="11"/>
      <color theme="4" tint="-0.499984740745262"/>
      <name val="Calibri Light"/>
      <family val="2"/>
      <scheme val="major"/>
    </font>
    <font>
      <sz val="18"/>
      <color theme="1" tint="0.34998626667073579"/>
      <name val="Calibri Light"/>
      <family val="2"/>
      <scheme val="major"/>
    </font>
    <font>
      <sz val="11"/>
      <color theme="3"/>
      <name val="Calibri"/>
      <family val="2"/>
      <scheme val="minor"/>
    </font>
    <font>
      <sz val="10"/>
      <color theme="1" tint="0.24994659260841701"/>
      <name val="Calibri"/>
      <family val="2"/>
      <scheme val="minor"/>
    </font>
    <font>
      <sz val="18"/>
      <color theme="1" tint="0.24994659260841701"/>
      <name val="Calibri Light"/>
      <family val="2"/>
      <scheme val="major"/>
    </font>
    <font>
      <u/>
      <sz val="11"/>
      <color theme="10"/>
      <name val="Calibri"/>
      <family val="2"/>
      <scheme val="minor"/>
    </font>
    <font>
      <sz val="9"/>
      <color theme="1" tint="0.24994659260841701"/>
      <name val="Calibri"/>
      <family val="2"/>
      <scheme val="minor"/>
    </font>
    <font>
      <b/>
      <sz val="10"/>
      <color theme="1" tint="0.24994659260841701"/>
      <name val="Calibri"/>
      <family val="2"/>
      <scheme val="minor"/>
    </font>
    <font>
      <sz val="9.5"/>
      <color theme="1" tint="0.24994659260841701"/>
      <name val="Calibri"/>
      <family val="2"/>
      <scheme val="minor"/>
    </font>
    <font>
      <sz val="10"/>
      <color theme="1" tint="0.24994659260841701"/>
      <name val="Arial"/>
      <family val="2"/>
    </font>
    <font>
      <sz val="9"/>
      <color theme="1" tint="0.24994659260841701"/>
      <name val="Arial"/>
      <family val="2"/>
    </font>
    <font>
      <b/>
      <sz val="11"/>
      <color rgb="FF0096D6"/>
      <name val="Calibri Light"/>
      <family val="2"/>
      <scheme val="major"/>
    </font>
    <font>
      <b/>
      <sz val="16"/>
      <color rgb="FF0096D6"/>
      <name val="Arial"/>
      <family val="2"/>
    </font>
    <font>
      <b/>
      <sz val="11"/>
      <color rgb="FF0096D6"/>
      <name val="Arial"/>
      <family val="2"/>
    </font>
    <font>
      <b/>
      <sz val="8"/>
      <color rgb="FF0096D6"/>
      <name val="Arial"/>
      <family val="2"/>
    </font>
    <font>
      <sz val="10"/>
      <color theme="1"/>
      <name val="Arial"/>
      <family val="2"/>
    </font>
    <font>
      <b/>
      <sz val="9"/>
      <color theme="1"/>
      <name val="Arial"/>
      <family val="2"/>
    </font>
    <font>
      <b/>
      <sz val="9"/>
      <color theme="1" tint="0.499984740745262"/>
      <name val="Arial"/>
      <family val="2"/>
    </font>
    <font>
      <b/>
      <sz val="10"/>
      <color rgb="FF0096D6"/>
      <name val="Arial"/>
      <family val="2"/>
    </font>
    <font>
      <sz val="10"/>
      <name val="Arial"/>
      <family val="2"/>
    </font>
    <font>
      <sz val="9"/>
      <name val="Arial"/>
      <family val="2"/>
    </font>
    <font>
      <sz val="10"/>
      <color theme="1" tint="0.14999847407452621"/>
      <name val="Arial"/>
      <family val="2"/>
    </font>
    <font>
      <sz val="10"/>
      <color rgb="FF0096D6"/>
      <name val="Calibri"/>
      <family val="2"/>
      <scheme val="minor"/>
    </font>
    <font>
      <sz val="9"/>
      <color theme="1"/>
      <name val="Arial"/>
      <family val="2"/>
    </font>
    <font>
      <b/>
      <sz val="9"/>
      <name val="Arial"/>
      <family val="2"/>
    </font>
    <font>
      <sz val="10"/>
      <name val="Calibri Light"/>
      <family val="2"/>
      <scheme val="major"/>
    </font>
    <font>
      <sz val="9"/>
      <color rgb="FF000000"/>
      <name val="Arial"/>
      <family val="2"/>
    </font>
    <font>
      <sz val="10"/>
      <color rgb="FF0096D6"/>
      <name val="Arial"/>
      <family val="2"/>
    </font>
    <font>
      <sz val="11"/>
      <color rgb="FF0096D6"/>
      <name val="Calibri"/>
      <family val="2"/>
      <scheme val="minor"/>
    </font>
    <font>
      <sz val="8"/>
      <name val="Arial"/>
      <family val="2"/>
    </font>
    <font>
      <sz val="8"/>
      <color theme="1"/>
      <name val="Arial"/>
      <family val="2"/>
    </font>
    <font>
      <b/>
      <sz val="11"/>
      <name val="Arial"/>
      <family val="2"/>
    </font>
    <font>
      <b/>
      <sz val="11"/>
      <color theme="1" tint="0.34998626667073579"/>
      <name val="Arial"/>
      <family val="2"/>
    </font>
    <font>
      <b/>
      <sz val="8"/>
      <color theme="1"/>
      <name val="Arial"/>
      <family val="2"/>
    </font>
    <font>
      <sz val="8"/>
      <color theme="1" tint="0.499984740745262"/>
      <name val="Arial"/>
      <family val="2"/>
    </font>
    <font>
      <sz val="11"/>
      <name val="Calibri"/>
      <family val="2"/>
      <scheme val="minor"/>
    </font>
    <font>
      <b/>
      <sz val="14"/>
      <color rgb="FF0096D6"/>
      <name val="Arial"/>
      <family val="2"/>
    </font>
    <font>
      <sz val="14"/>
      <color theme="1" tint="0.24994659260841701"/>
      <name val="Calibri"/>
      <family val="2"/>
      <scheme val="minor"/>
    </font>
    <font>
      <sz val="8"/>
      <color theme="1" tint="0.24994659260841701"/>
      <name val="Arial"/>
      <family val="2"/>
    </font>
    <font>
      <b/>
      <u/>
      <sz val="9"/>
      <color rgb="FF0096D6"/>
      <name val="Arial"/>
      <family val="2"/>
    </font>
    <font>
      <sz val="9"/>
      <color rgb="FF0096D6"/>
      <name val="Arial"/>
      <family val="2"/>
    </font>
    <font>
      <sz val="7"/>
      <color theme="1" tint="0.14999847407452621"/>
      <name val="Arial"/>
      <family val="2"/>
    </font>
    <font>
      <sz val="7"/>
      <color theme="1" tint="0.24994659260841701"/>
      <name val="Calibri"/>
      <family val="2"/>
      <scheme val="minor"/>
    </font>
    <font>
      <u/>
      <sz val="7"/>
      <color theme="10"/>
      <name val="Calibri"/>
      <family val="2"/>
      <scheme val="minor"/>
    </font>
    <font>
      <u/>
      <sz val="7"/>
      <color theme="10"/>
      <name val="Arial"/>
      <family val="2"/>
    </font>
    <font>
      <b/>
      <sz val="10"/>
      <color theme="1"/>
      <name val="Arial"/>
      <family val="2"/>
    </font>
  </fonts>
  <fills count="4">
    <fill>
      <patternFill patternType="none"/>
    </fill>
    <fill>
      <patternFill patternType="gray125"/>
    </fill>
    <fill>
      <patternFill patternType="lightUp">
        <fgColor theme="0" tint="-0.24994659260841701"/>
        <bgColor auto="1"/>
      </patternFill>
    </fill>
    <fill>
      <patternFill patternType="darkUp">
        <fgColor theme="0" tint="-0.14996795556505021"/>
        <bgColor indexed="65"/>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tted">
        <color rgb="FF0096D6"/>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96D6"/>
      </left>
      <right/>
      <top style="medium">
        <color rgb="FF0096D6"/>
      </top>
      <bottom style="medium">
        <color rgb="FF0096D6"/>
      </bottom>
      <diagonal/>
    </border>
    <border>
      <left/>
      <right/>
      <top/>
      <bottom style="medium">
        <color rgb="FF0096D6"/>
      </bottom>
      <diagonal/>
    </border>
    <border>
      <left style="medium">
        <color rgb="FF0096D6"/>
      </left>
      <right/>
      <top/>
      <bottom/>
      <diagonal/>
    </border>
    <border>
      <left/>
      <right/>
      <top style="medium">
        <color rgb="FF0096D6"/>
      </top>
      <bottom style="medium">
        <color rgb="FF0096D6"/>
      </bottom>
      <diagonal/>
    </border>
    <border>
      <left/>
      <right/>
      <top style="dotted">
        <color rgb="FF0096D6"/>
      </top>
      <bottom/>
      <diagonal/>
    </border>
  </borders>
  <cellStyleXfs count="7">
    <xf numFmtId="0" fontId="0" fillId="0" borderId="0">
      <alignment horizontal="left" wrapText="1"/>
    </xf>
    <xf numFmtId="0" fontId="4" fillId="0" borderId="0" applyNumberFormat="0" applyFill="0" applyProtection="0">
      <alignment horizontal="left"/>
    </xf>
    <xf numFmtId="0" fontId="3" fillId="0" borderId="0" applyNumberFormat="0" applyFill="0" applyProtection="0">
      <alignment horizontal="left"/>
    </xf>
    <xf numFmtId="14" fontId="2" fillId="0" borderId="0" applyFill="0" applyBorder="0">
      <alignment horizontal="left" wrapText="1"/>
    </xf>
    <xf numFmtId="0" fontId="2" fillId="0" borderId="0" applyNumberFormat="0" applyFont="0" applyFill="0" applyBorder="0">
      <alignment horizontal="left" wrapText="1" indent="6"/>
    </xf>
    <xf numFmtId="164" fontId="5" fillId="0" borderId="0" applyFont="0" applyFill="0" applyBorder="0" applyAlignment="0" applyProtection="0">
      <alignment horizontal="left" indent="6"/>
    </xf>
    <xf numFmtId="0" fontId="8" fillId="0" borderId="0" applyNumberFormat="0" applyFill="0" applyBorder="0" applyAlignment="0" applyProtection="0">
      <alignment horizontal="left" wrapText="1"/>
    </xf>
  </cellStyleXfs>
  <cellXfs count="103">
    <xf numFmtId="0" fontId="0" fillId="0" borderId="0" xfId="0">
      <alignment horizontal="left" wrapText="1"/>
    </xf>
    <xf numFmtId="0" fontId="12" fillId="0" borderId="1"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xf>
    <xf numFmtId="166" fontId="44" fillId="0" borderId="1" xfId="4" applyNumberFormat="1" applyFont="1" applyFill="1" applyBorder="1" applyAlignment="1" applyProtection="1">
      <alignment vertical="center"/>
      <protection locked="0"/>
    </xf>
    <xf numFmtId="0" fontId="0" fillId="0" borderId="0" xfId="0" applyProtection="1">
      <alignment horizontal="left" wrapText="1"/>
      <protection locked="0"/>
    </xf>
    <xf numFmtId="0" fontId="25" fillId="0" borderId="3" xfId="0" applyFont="1" applyBorder="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25" fillId="0" borderId="0" xfId="0" applyFont="1" applyAlignment="1" applyProtection="1">
      <alignment horizontal="left" vertical="center" wrapText="1"/>
      <protection locked="0"/>
    </xf>
    <xf numFmtId="0" fontId="21" fillId="0" borderId="0" xfId="2" applyFont="1" applyAlignment="1" applyProtection="1">
      <alignment horizontal="left" vertical="top"/>
      <protection locked="0"/>
    </xf>
    <xf numFmtId="0" fontId="16" fillId="0" borderId="0" xfId="2" applyFont="1" applyAlignment="1" applyProtection="1">
      <alignment horizontal="left" vertical="top"/>
      <protection locked="0"/>
    </xf>
    <xf numFmtId="0" fontId="21" fillId="0" borderId="0" xfId="4" applyFont="1" applyAlignment="1" applyProtection="1">
      <alignment horizontal="left" vertical="top" indent="1"/>
      <protection locked="0"/>
    </xf>
    <xf numFmtId="0" fontId="16" fillId="0" borderId="0" xfId="4" applyFont="1" applyAlignment="1" applyProtection="1">
      <alignment horizontal="left" vertical="top" indent="1"/>
      <protection locked="0"/>
    </xf>
    <xf numFmtId="0" fontId="17" fillId="0" borderId="0" xfId="4" applyFont="1" applyAlignment="1" applyProtection="1">
      <alignment horizontal="left" vertical="top"/>
      <protection locked="0"/>
    </xf>
    <xf numFmtId="0" fontId="24" fillId="0" borderId="0" xfId="4" applyFont="1" applyAlignment="1" applyProtection="1">
      <alignment vertical="center"/>
      <protection locked="0"/>
    </xf>
    <xf numFmtId="0" fontId="24" fillId="0" borderId="0" xfId="4" applyFont="1" applyAlignment="1" applyProtection="1">
      <alignment horizontal="left" vertical="center" indent="1"/>
      <protection locked="0"/>
    </xf>
    <xf numFmtId="166" fontId="44" fillId="0" borderId="1" xfId="4" applyNumberFormat="1" applyFont="1" applyFill="1" applyBorder="1" applyAlignment="1" applyProtection="1">
      <alignment horizontal="right" vertical="center"/>
      <protection locked="0"/>
    </xf>
    <xf numFmtId="164" fontId="24" fillId="0" borderId="0" xfId="5" applyFont="1" applyAlignment="1" applyProtection="1">
      <alignment vertical="center"/>
      <protection locked="0"/>
    </xf>
    <xf numFmtId="164" fontId="24" fillId="0" borderId="0" xfId="5" applyFont="1" applyBorder="1" applyAlignment="1" applyProtection="1">
      <alignmen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19" fillId="0" borderId="1" xfId="0" applyFont="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vertical="center" wrapText="1"/>
      <protection locked="0"/>
    </xf>
    <xf numFmtId="8" fontId="26" fillId="0" borderId="1" xfId="0" applyNumberFormat="1" applyFont="1" applyBorder="1" applyAlignment="1" applyProtection="1">
      <alignment horizontal="center" vertical="center" wrapText="1"/>
      <protection locked="0"/>
    </xf>
    <xf numFmtId="44" fontId="22"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center"/>
      <protection locked="0"/>
    </xf>
    <xf numFmtId="0" fontId="33" fillId="0" borderId="0" xfId="0" applyFont="1" applyAlignment="1" applyProtection="1">
      <alignment vertical="center"/>
      <protection locked="0"/>
    </xf>
    <xf numFmtId="44" fontId="22" fillId="0" borderId="0" xfId="0" applyNumberFormat="1" applyFont="1" applyAlignment="1" applyProtection="1">
      <alignment horizontal="center" vertical="center"/>
      <protection locked="0"/>
    </xf>
    <xf numFmtId="0" fontId="6" fillId="0" borderId="0" xfId="0" applyFont="1" applyAlignment="1" applyProtection="1">
      <protection locked="0"/>
    </xf>
    <xf numFmtId="0" fontId="12" fillId="0" borderId="0" xfId="0" applyFont="1" applyAlignment="1" applyProtection="1">
      <protection locked="0"/>
    </xf>
    <xf numFmtId="0" fontId="33" fillId="0" borderId="0" xfId="0" applyFont="1" applyAlignment="1" applyProtection="1">
      <alignment vertical="center" wrapText="1"/>
      <protection locked="0"/>
    </xf>
    <xf numFmtId="44" fontId="23" fillId="0" borderId="0" xfId="0" applyNumberFormat="1" applyFont="1" applyAlignment="1" applyProtection="1">
      <alignment horizontal="center" vertical="center"/>
      <protection locked="0"/>
    </xf>
    <xf numFmtId="0" fontId="32" fillId="0" borderId="0" xfId="0" applyFont="1" applyAlignment="1" applyProtection="1">
      <alignment vertical="center"/>
      <protection locked="0"/>
    </xf>
    <xf numFmtId="44" fontId="23" fillId="0" borderId="8" xfId="0" applyNumberFormat="1" applyFont="1" applyBorder="1" applyAlignment="1" applyProtection="1">
      <alignment vertical="center"/>
      <protection locked="0"/>
    </xf>
    <xf numFmtId="0" fontId="28" fillId="0" borderId="0" xfId="1" applyFont="1" applyAlignment="1" applyProtection="1">
      <alignment vertical="top" wrapText="1"/>
      <protection locked="0"/>
    </xf>
    <xf numFmtId="0" fontId="16" fillId="0" borderId="7" xfId="0" applyFont="1" applyBorder="1" applyAlignment="1" applyProtection="1">
      <alignment vertical="center"/>
      <protection locked="0"/>
    </xf>
    <xf numFmtId="44" fontId="26" fillId="0" borderId="10" xfId="0" applyNumberFormat="1" applyFont="1" applyBorder="1" applyAlignment="1" applyProtection="1">
      <alignment vertical="center"/>
      <protection locked="0"/>
    </xf>
    <xf numFmtId="0" fontId="0" fillId="0" borderId="9" xfId="0" applyBorder="1" applyProtection="1">
      <alignment horizontal="left" wrapText="1"/>
      <protection locked="0"/>
    </xf>
    <xf numFmtId="0" fontId="23" fillId="0" borderId="3" xfId="1" applyFont="1" applyBorder="1" applyAlignment="1" applyProtection="1">
      <alignment horizontal="center" wrapText="1"/>
      <protection locked="0"/>
    </xf>
    <xf numFmtId="44" fontId="26" fillId="0" borderId="3" xfId="0" applyNumberFormat="1" applyFont="1" applyBorder="1" applyAlignment="1" applyProtection="1">
      <alignment horizontal="right" wrapText="1"/>
      <protection locked="0"/>
    </xf>
    <xf numFmtId="0" fontId="11" fillId="0" borderId="0" xfId="0" applyFont="1" applyProtection="1">
      <alignment horizontal="left" wrapText="1"/>
      <protection locked="0"/>
    </xf>
    <xf numFmtId="0" fontId="9" fillId="0" borderId="0" xfId="0" applyFont="1" applyProtection="1">
      <alignment horizontal="left" wrapText="1"/>
      <protection locked="0"/>
    </xf>
    <xf numFmtId="14" fontId="13" fillId="0" borderId="0" xfId="0" applyNumberFormat="1" applyFont="1" applyAlignment="1" applyProtection="1">
      <alignment horizontal="left" vertical="center" wrapText="1"/>
      <protection locked="0"/>
    </xf>
    <xf numFmtId="0" fontId="22" fillId="0" borderId="0" xfId="0" applyFont="1" applyAlignment="1" applyProtection="1">
      <alignment wrapText="1"/>
      <protection locked="0"/>
    </xf>
    <xf numFmtId="0" fontId="12" fillId="0" borderId="0" xfId="0" applyFont="1" applyProtection="1">
      <alignment horizontal="left" wrapText="1"/>
      <protection locked="0"/>
    </xf>
    <xf numFmtId="0" fontId="10" fillId="0" borderId="0" xfId="0" applyFont="1" applyAlignment="1" applyProtection="1">
      <alignment vertical="top" wrapText="1"/>
      <protection locked="0"/>
    </xf>
    <xf numFmtId="0" fontId="23" fillId="0" borderId="0" xfId="1" applyFont="1" applyAlignment="1" applyProtection="1">
      <alignment vertical="center" wrapText="1"/>
      <protection locked="0"/>
    </xf>
    <xf numFmtId="165" fontId="13" fillId="2" borderId="1" xfId="0" applyNumberFormat="1" applyFont="1" applyFill="1" applyBorder="1" applyAlignment="1">
      <alignment horizontal="center" vertical="center"/>
    </xf>
    <xf numFmtId="165" fontId="23" fillId="3" borderId="1" xfId="0" applyNumberFormat="1" applyFont="1" applyFill="1" applyBorder="1" applyAlignment="1">
      <alignment horizontal="center" vertical="center"/>
    </xf>
    <xf numFmtId="0" fontId="23" fillId="0" borderId="0" xfId="0" applyFont="1" applyAlignment="1" applyProtection="1">
      <alignment horizontal="left" vertical="center" wrapText="1"/>
      <protection locked="0"/>
    </xf>
    <xf numFmtId="14" fontId="13" fillId="0" borderId="0" xfId="0" applyNumberFormat="1" applyFont="1" applyAlignment="1" applyProtection="1">
      <alignment vertical="center" wrapText="1"/>
      <protection locked="0"/>
    </xf>
    <xf numFmtId="0" fontId="27" fillId="0" borderId="4" xfId="0" applyFont="1" applyBorder="1" applyAlignment="1" applyProtection="1">
      <alignment horizontal="left" vertical="center"/>
      <protection locked="0"/>
    </xf>
    <xf numFmtId="0" fontId="12" fillId="0" borderId="0" xfId="0" applyFont="1" applyProtection="1">
      <alignment horizontal="left" wrapText="1"/>
      <protection locked="0"/>
    </xf>
    <xf numFmtId="0" fontId="0" fillId="0" borderId="0" xfId="0" applyProtection="1">
      <alignment horizontal="left" wrapText="1"/>
      <protection locked="0"/>
    </xf>
    <xf numFmtId="0" fontId="30" fillId="0" borderId="0" xfId="0" applyFont="1" applyProtection="1">
      <alignment horizontal="left" wrapText="1"/>
      <protection locked="0"/>
    </xf>
    <xf numFmtId="0" fontId="31" fillId="0" borderId="0" xfId="0" applyFont="1" applyProtection="1">
      <alignment horizontal="left" wrapText="1"/>
      <protection locked="0"/>
    </xf>
    <xf numFmtId="0" fontId="23" fillId="0" borderId="0" xfId="0" applyFont="1" applyAlignment="1" applyProtection="1">
      <alignment horizontal="left" vertical="center" wrapText="1"/>
      <protection locked="0"/>
    </xf>
    <xf numFmtId="0" fontId="9" fillId="0" borderId="0" xfId="0" applyFont="1" applyProtection="1">
      <alignment horizontal="left" wrapText="1"/>
      <protection locked="0"/>
    </xf>
    <xf numFmtId="0" fontId="7"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164" fontId="24" fillId="0" borderId="0" xfId="5" applyFont="1" applyAlignment="1" applyProtection="1">
      <alignment horizontal="left" vertical="center" indent="1"/>
      <protection locked="0"/>
    </xf>
    <xf numFmtId="0" fontId="14" fillId="0" borderId="3" xfId="0" applyFont="1" applyBorder="1" applyAlignment="1" applyProtection="1">
      <alignment horizontal="left" vertical="top" wrapText="1"/>
      <protection locked="0"/>
    </xf>
    <xf numFmtId="0" fontId="22" fillId="0" borderId="0" xfId="1" applyFont="1" applyAlignment="1" applyProtection="1">
      <alignment horizontal="left" wrapText="1"/>
      <protection locked="0"/>
    </xf>
    <xf numFmtId="0" fontId="44" fillId="0" borderId="2" xfId="4" applyFont="1" applyFill="1" applyBorder="1" applyAlignment="1" applyProtection="1">
      <alignment horizontal="left" vertical="center" wrapText="1"/>
      <protection locked="0"/>
    </xf>
    <xf numFmtId="0" fontId="45" fillId="0" borderId="5" xfId="0" applyFont="1" applyBorder="1" applyAlignment="1" applyProtection="1">
      <alignment horizontal="left" vertical="center" wrapText="1"/>
      <protection locked="0"/>
    </xf>
    <xf numFmtId="0" fontId="45" fillId="0" borderId="6" xfId="0" applyFont="1" applyBorder="1" applyProtection="1">
      <alignment horizontal="left" wrapText="1"/>
      <protection locked="0"/>
    </xf>
    <xf numFmtId="0" fontId="44" fillId="0" borderId="5" xfId="4" applyFont="1" applyFill="1" applyBorder="1" applyAlignment="1" applyProtection="1">
      <alignment horizontal="left" vertical="center" wrapText="1"/>
      <protection locked="0"/>
    </xf>
    <xf numFmtId="0" fontId="44" fillId="0" borderId="2" xfId="4" applyFont="1" applyFill="1" applyBorder="1" applyAlignment="1" applyProtection="1">
      <alignment vertical="center" wrapText="1"/>
      <protection locked="0"/>
    </xf>
    <xf numFmtId="0" fontId="22" fillId="0" borderId="11" xfId="1" applyFont="1" applyBorder="1" applyAlignment="1" applyProtection="1">
      <alignment horizontal="left" vertical="center" wrapText="1"/>
      <protection locked="0"/>
    </xf>
    <xf numFmtId="0" fontId="38" fillId="0" borderId="11" xfId="0" applyFont="1" applyBorder="1" applyAlignment="1" applyProtection="1">
      <alignment horizontal="left" vertical="center" wrapText="1"/>
      <protection locked="0"/>
    </xf>
    <xf numFmtId="166" fontId="44" fillId="0" borderId="2" xfId="4" applyNumberFormat="1" applyFont="1" applyFill="1" applyBorder="1" applyAlignment="1" applyProtection="1">
      <alignment horizontal="right" vertical="center" wrapText="1"/>
      <protection locked="0"/>
    </xf>
    <xf numFmtId="0" fontId="45" fillId="0" borderId="5" xfId="0" applyFont="1" applyBorder="1" applyProtection="1">
      <alignment horizontal="left" wrapText="1"/>
      <protection locked="0"/>
    </xf>
    <xf numFmtId="0" fontId="44" fillId="0" borderId="1" xfId="4" applyFont="1" applyFill="1" applyBorder="1" applyAlignment="1" applyProtection="1">
      <alignment horizontal="left" vertical="center" wrapText="1"/>
      <protection locked="0"/>
    </xf>
    <xf numFmtId="0" fontId="24" fillId="0" borderId="0" xfId="4" applyFont="1" applyAlignment="1" applyProtection="1">
      <alignment horizontal="left" vertical="center" indent="1"/>
      <protection locked="0"/>
    </xf>
    <xf numFmtId="0" fontId="33"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45" fillId="0" borderId="6" xfId="0" applyFont="1" applyBorder="1" applyAlignment="1" applyProtection="1">
      <alignment horizontal="left" vertical="center" wrapText="1"/>
      <protection locked="0"/>
    </xf>
    <xf numFmtId="0" fontId="32" fillId="0" borderId="0" xfId="1" applyFont="1" applyAlignment="1" applyProtection="1">
      <alignment horizontal="center" vertical="center" wrapText="1"/>
      <protection locked="0"/>
    </xf>
    <xf numFmtId="0" fontId="29" fillId="0" borderId="0" xfId="0" applyFont="1" applyAlignment="1" applyProtection="1">
      <alignment horizontal="right" vertical="top" wrapText="1" readingOrder="1"/>
      <protection locked="0"/>
    </xf>
    <xf numFmtId="0" fontId="35"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23" fillId="0" borderId="0" xfId="6" applyFont="1" applyAlignment="1" applyProtection="1">
      <alignment horizontal="left" wrapText="1"/>
      <protection locked="0"/>
    </xf>
    <xf numFmtId="0" fontId="42" fillId="0" borderId="0" xfId="6" applyFont="1" applyAlignment="1" applyProtection="1">
      <alignment horizontal="left" wrapText="1"/>
      <protection locked="0"/>
    </xf>
    <xf numFmtId="0" fontId="41" fillId="0" borderId="0" xfId="0" applyFont="1" applyAlignment="1" applyProtection="1">
      <alignment wrapText="1"/>
      <protection locked="0"/>
    </xf>
    <xf numFmtId="0" fontId="0" fillId="0" borderId="0" xfId="0" applyAlignment="1" applyProtection="1">
      <alignment wrapText="1"/>
      <protection locked="0"/>
    </xf>
    <xf numFmtId="0" fontId="2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8" fillId="0" borderId="3" xfId="0" applyFont="1" applyBorder="1" applyAlignment="1" applyProtection="1">
      <alignment horizontal="left" vertical="top" wrapText="1"/>
      <protection locked="0"/>
    </xf>
    <xf numFmtId="0" fontId="6" fillId="0" borderId="3" xfId="0" applyFont="1" applyBorder="1" applyProtection="1">
      <alignment horizontal="left" wrapText="1"/>
      <protection locked="0"/>
    </xf>
    <xf numFmtId="0" fontId="22" fillId="0" borderId="0" xfId="1" applyFont="1" applyAlignment="1" applyProtection="1">
      <alignment horizontal="left" vertical="center" wrapText="1"/>
      <protection locked="0"/>
    </xf>
    <xf numFmtId="0" fontId="39" fillId="0" borderId="3" xfId="1" applyFont="1" applyBorder="1" applyAlignment="1" applyProtection="1">
      <alignment vertical="center" wrapText="1"/>
      <protection locked="0"/>
    </xf>
    <xf numFmtId="0" fontId="40" fillId="0" borderId="3" xfId="0" applyFont="1" applyBorder="1" applyAlignment="1" applyProtection="1">
      <alignment vertical="center" wrapText="1"/>
      <protection locked="0"/>
    </xf>
    <xf numFmtId="166" fontId="44" fillId="0" borderId="2" xfId="4" applyNumberFormat="1" applyFont="1" applyFill="1" applyBorder="1" applyAlignment="1" applyProtection="1">
      <alignment horizontal="right" vertical="center"/>
      <protection locked="0"/>
    </xf>
    <xf numFmtId="0" fontId="46" fillId="0" borderId="1" xfId="6" applyFont="1" applyFill="1" applyBorder="1" applyAlignment="1" applyProtection="1">
      <alignment horizontal="left" vertical="center" wrapText="1"/>
      <protection locked="0"/>
    </xf>
    <xf numFmtId="0" fontId="47" fillId="0" borderId="1" xfId="6" applyFont="1" applyFill="1" applyBorder="1" applyAlignment="1" applyProtection="1">
      <alignment horizontal="left" vertical="center" wrapText="1"/>
      <protection locked="0"/>
    </xf>
    <xf numFmtId="164" fontId="24" fillId="0" borderId="0" xfId="5" applyFont="1" applyBorder="1" applyAlignment="1" applyProtection="1">
      <alignment horizontal="left" vertical="center" indent="1"/>
      <protection locked="0"/>
    </xf>
    <xf numFmtId="0" fontId="45" fillId="0" borderId="2" xfId="0" applyFont="1" applyBorder="1" applyProtection="1">
      <alignment horizontal="left" wrapText="1"/>
      <protection locked="0"/>
    </xf>
    <xf numFmtId="0" fontId="33" fillId="0" borderId="0" xfId="0" applyFont="1" applyAlignment="1" applyProtection="1">
      <alignment horizontal="right" vertical="center" wrapText="1"/>
      <protection locked="0"/>
    </xf>
    <xf numFmtId="0" fontId="32" fillId="0" borderId="0" xfId="1" applyFont="1" applyAlignment="1" applyProtection="1">
      <alignment horizontal="left" wrapText="1"/>
      <protection locked="0"/>
    </xf>
  </cellXfs>
  <cellStyles count="7">
    <cellStyle name="Datum" xfId="3" xr:uid="{00000000-0005-0000-0000-000000000000}"/>
    <cellStyle name="Link" xfId="6" builtinId="8"/>
    <cellStyle name="Linker Einzug" xfId="4" xr:uid="{00000000-0005-0000-0000-000002000000}"/>
    <cellStyle name="Standard" xfId="0" builtinId="0"/>
    <cellStyle name="Telefon" xfId="5" xr:uid="{00000000-0005-0000-0000-000004000000}"/>
    <cellStyle name="Überschrift 1" xfId="1" builtinId="16"/>
    <cellStyle name="Überschrift 3" xfId="2" builtinId="18"/>
  </cellStyles>
  <dxfs count="1">
    <dxf>
      <font>
        <b val="0"/>
        <i val="0"/>
        <strike val="0"/>
        <color rgb="FFFF0000"/>
      </font>
      <fill>
        <patternFill>
          <bgColor theme="4"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CCECFF"/>
      <color rgb="FF009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49</xdr:row>
      <xdr:rowOff>0</xdr:rowOff>
    </xdr:from>
    <xdr:to>
      <xdr:col>0</xdr:col>
      <xdr:colOff>609600</xdr:colOff>
      <xdr:row>49</xdr:row>
      <xdr:rowOff>190500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371475</xdr:colOff>
      <xdr:row>49</xdr:row>
      <xdr:rowOff>171450</xdr:rowOff>
    </xdr:from>
    <xdr:to>
      <xdr:col>0</xdr:col>
      <xdr:colOff>609600</xdr:colOff>
      <xdr:row>49</xdr:row>
      <xdr:rowOff>377825</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0</xdr:col>
      <xdr:colOff>7620</xdr:colOff>
      <xdr:row>58</xdr:row>
      <xdr:rowOff>38100</xdr:rowOff>
    </xdr:from>
    <xdr:to>
      <xdr:col>7</xdr:col>
      <xdr:colOff>588645</xdr:colOff>
      <xdr:row>82</xdr:row>
      <xdr:rowOff>171450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7620" y="22532340"/>
          <a:ext cx="5389245" cy="5695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solidFill>
                <a:schemeClr val="bg2">
                  <a:lumMod val="25000"/>
                </a:schemeClr>
              </a:solidFill>
              <a:effectLst/>
              <a:latin typeface="Arial" panose="020B0604020202020204" pitchFamily="34" charset="0"/>
              <a:ea typeface="+mn-ea"/>
              <a:cs typeface="Arial" panose="020B0604020202020204" pitchFamily="34" charset="0"/>
            </a:rPr>
            <a:t>1. Geltung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Der Vertrag kommt zwischen dem Antragssteller des Buchungsformulars (i.F. Vertragspartner genannt) und der ifok GmbH zu Stande. Der Vertragspartner erkennt hiermit die nachstehenden Verkaufs-</a:t>
          </a:r>
          <a:r>
            <a:rPr lang="de-DE" sz="1000" baseline="0">
              <a:solidFill>
                <a:schemeClr val="bg2">
                  <a:lumMod val="25000"/>
                </a:schemeClr>
              </a:solidFill>
              <a:effectLst/>
              <a:latin typeface="Arial" panose="020B0604020202020204" pitchFamily="34" charset="0"/>
              <a:ea typeface="+mn-ea"/>
              <a:cs typeface="Arial" panose="020B0604020202020204" pitchFamily="34" charset="0"/>
            </a:rPr>
            <a:t> und Versandbedingungen</a:t>
          </a:r>
          <a:r>
            <a:rPr lang="de-DE" sz="1000">
              <a:solidFill>
                <a:schemeClr val="bg2">
                  <a:lumMod val="25000"/>
                </a:schemeClr>
              </a:solidFill>
              <a:effectLst/>
              <a:latin typeface="Arial" panose="020B0604020202020204" pitchFamily="34" charset="0"/>
              <a:ea typeface="+mn-ea"/>
              <a:cs typeface="Arial" panose="020B0604020202020204" pitchFamily="34" charset="0"/>
            </a:rPr>
            <a:t> als allein gültig an. Abweichende Vereinbarungen bedürfen der schriftlichen Zustimmung der ifok GmbH.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2. Angebot, Vertragsabschluss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Das Angebot versteht sich freibleibend und unverbindlich, sofern dies nicht ausdrücklich anders schriftlich zugesagt wurde. Ein Vertragsverhältnis tritt erst dann in Kraft, wenn das Bestellformular eindeutig ausgefüllt und unterzeichnet der </a:t>
          </a:r>
          <a:r>
            <a:rPr kumimoji="0" lang="de-DE" sz="1000" b="0" i="0" u="none" strike="noStrike" kern="0" cap="none" spc="0" normalizeH="0" baseline="0" noProof="0">
              <a:ln>
                <a:noFill/>
              </a:ln>
              <a:solidFill>
                <a:schemeClr val="bg2">
                  <a:lumMod val="25000"/>
                </a:schemeClr>
              </a:solidFill>
              <a:effectLst/>
              <a:uLnTx/>
              <a:uFillTx/>
              <a:latin typeface="Arial" panose="020B0604020202020204" pitchFamily="34" charset="0"/>
              <a:ea typeface="+mn-ea"/>
              <a:cs typeface="Arial" panose="020B0604020202020204" pitchFamily="34" charset="0"/>
            </a:rPr>
            <a:t>ifok GmbH </a:t>
          </a:r>
          <a:r>
            <a:rPr lang="de-DE" sz="1000">
              <a:solidFill>
                <a:schemeClr val="bg2">
                  <a:lumMod val="25000"/>
                </a:schemeClr>
              </a:solidFill>
              <a:effectLst/>
              <a:latin typeface="Arial" panose="020B0604020202020204" pitchFamily="34" charset="0"/>
              <a:ea typeface="+mn-ea"/>
              <a:cs typeface="Arial" panose="020B0604020202020204" pitchFamily="34" charset="0"/>
            </a:rPr>
            <a:t>vorliegt. Bis zu diesem Zeitpunkt bleibt die Ablehnung eingehender Aufträge – ausdrücklich auch ohne Angabe von Gründen – wirksam, wobei in diesem Falle jegliche Haftung für Kosten und Schadenersatz ausgeschlossen ist.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3. Storno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Tritt der Vertragspartner nach der Auftragserteilung zurück, so sind die bis dahin angefallenen Kosten bis zur vollen Höhe der Vertragssumme (s. Bestellformular) zu bezahlen.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4. Zahlung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Rechnungen sind grundsätzlich innerhalb von 10 Tagen zur Zahlung fällig. Ein Recht zur Zurückbehaltung oder die Aufrechnung mit eigenen Ansprüchen bzw. Forderungen, gleich welcher Art, steht dem Vertragspartner nicht zu. Alle angegebenen Preise verstehen sich zuzüglich der individuell abgerechneten Versandkosten.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5. Sorgfaltspflichten und Haftung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Für Folgen, die aus einer unsachgemäßen Handhabung resultieren, ist jedwede Haftung unsererseits ausgeschlossen.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6. Gewährleistung und Schadenersatz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Jedwede Haftung der </a:t>
          </a:r>
          <a:r>
            <a:rPr kumimoji="0" lang="de-DE" sz="1000" b="0" i="0" u="none" strike="noStrike" kern="0" cap="none" spc="0" normalizeH="0" baseline="0" noProof="0">
              <a:ln>
                <a:noFill/>
              </a:ln>
              <a:solidFill>
                <a:schemeClr val="bg2">
                  <a:lumMod val="25000"/>
                </a:schemeClr>
              </a:solidFill>
              <a:effectLst/>
              <a:uLnTx/>
              <a:uFillTx/>
              <a:latin typeface="Arial" panose="020B0604020202020204" pitchFamily="34" charset="0"/>
              <a:ea typeface="+mn-ea"/>
              <a:cs typeface="Arial" panose="020B0604020202020204" pitchFamily="34" charset="0"/>
            </a:rPr>
            <a:t>ifok GmbH </a:t>
          </a:r>
          <a:r>
            <a:rPr lang="de-DE" sz="1000">
              <a:solidFill>
                <a:schemeClr val="bg2">
                  <a:lumMod val="25000"/>
                </a:schemeClr>
              </a:solidFill>
              <a:effectLst/>
              <a:latin typeface="Arial" panose="020B0604020202020204" pitchFamily="34" charset="0"/>
              <a:ea typeface="+mn-ea"/>
              <a:cs typeface="Arial" panose="020B0604020202020204" pitchFamily="34" charset="0"/>
            </a:rPr>
            <a:t>für Schadenersatzansprüche des Vertragspartners und der von ihm beigezogenen Personen wird auf den nachweisbaren Fall eingeschränkt, dass die Schadensursache auf vorsätzliches oder grob fahrlässiges Verhalten zurückzuführen ist. Schadenersatz aller Art von Folgeschäden ist ausnahmslos ausgeschlossen.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7. Reklamation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Bitte prüfen Sie nach Erhalt umgehend die Ware auf Vollständigkeit und Schäden. Reklamationen teilen Sie uns bitte schriftlich innerhalb von 5 Arbeitstagen mit. Spätere Reklamationen können wir leider nicht anerkennen. </a:t>
          </a:r>
        </a:p>
        <a:p>
          <a:r>
            <a:rPr lang="de-DE" sz="1000" b="1">
              <a:solidFill>
                <a:schemeClr val="bg2">
                  <a:lumMod val="25000"/>
                </a:schemeClr>
              </a:solidFill>
              <a:effectLst/>
              <a:latin typeface="Arial" panose="020B0604020202020204" pitchFamily="34" charset="0"/>
              <a:ea typeface="+mn-ea"/>
              <a:cs typeface="Arial" panose="020B0604020202020204" pitchFamily="34" charset="0"/>
            </a:rPr>
            <a:t>8. Sonstiges </a:t>
          </a:r>
          <a:endParaRPr lang="de-DE" sz="1000">
            <a:solidFill>
              <a:schemeClr val="bg2">
                <a:lumMod val="25000"/>
              </a:schemeClr>
            </a:solidFill>
            <a:effectLst/>
            <a:latin typeface="Arial" panose="020B0604020202020204" pitchFamily="34" charset="0"/>
            <a:ea typeface="+mn-ea"/>
            <a:cs typeface="Arial" panose="020B0604020202020204" pitchFamily="34" charset="0"/>
          </a:endParaRPr>
        </a:p>
        <a:p>
          <a:r>
            <a:rPr lang="de-DE" sz="1000">
              <a:solidFill>
                <a:schemeClr val="bg2">
                  <a:lumMod val="25000"/>
                </a:schemeClr>
              </a:solidFill>
              <a:effectLst/>
              <a:latin typeface="Arial" panose="020B0604020202020204" pitchFamily="34" charset="0"/>
              <a:ea typeface="+mn-ea"/>
              <a:cs typeface="Arial" panose="020B0604020202020204" pitchFamily="34" charset="0"/>
            </a:rPr>
            <a:t>Der Vertragspartner bestätigt, dass er mit dem Inhalt dieser Geschäftsbedingungen ausdrücklich einverstanden ist. Als Erfüllungsort und Gerichtsstand gilt der Sitz der </a:t>
          </a:r>
          <a:r>
            <a:rPr kumimoji="0" lang="de-DE" sz="1000" b="0" i="0" u="none" strike="noStrike" kern="0" cap="none" spc="0" normalizeH="0" baseline="0" noProof="0">
              <a:ln>
                <a:noFill/>
              </a:ln>
              <a:solidFill>
                <a:schemeClr val="bg2">
                  <a:lumMod val="25000"/>
                </a:schemeClr>
              </a:solidFill>
              <a:effectLst/>
              <a:uLnTx/>
              <a:uFillTx/>
              <a:latin typeface="Arial" panose="020B0604020202020204" pitchFamily="34" charset="0"/>
              <a:ea typeface="+mn-ea"/>
              <a:cs typeface="Arial" panose="020B0604020202020204" pitchFamily="34" charset="0"/>
            </a:rPr>
            <a:t>ifok GmbH</a:t>
          </a:r>
          <a:r>
            <a:rPr lang="de-DE" sz="1000">
              <a:solidFill>
                <a:schemeClr val="bg2">
                  <a:lumMod val="25000"/>
                </a:schemeClr>
              </a:solidFill>
              <a:effectLst/>
              <a:latin typeface="Arial" panose="020B0604020202020204" pitchFamily="34" charset="0"/>
              <a:ea typeface="+mn-ea"/>
              <a:cs typeface="Arial" panose="020B0604020202020204" pitchFamily="34" charset="0"/>
            </a:rPr>
            <a:t>, Bensheim. Sollte eine Bestimmung dieser Geschäftsbedingungen aus irgendeinem Grunde unwirksam sein, so bleibt hiervon die Wirksamkeit aller anderen Bestimmungen unberührt.</a:t>
          </a:r>
        </a:p>
        <a:p>
          <a:endParaRPr lang="de-DE" sz="1000">
            <a:latin typeface="Arial" panose="020B0604020202020204" pitchFamily="34" charset="0"/>
            <a:cs typeface="Arial" panose="020B0604020202020204" pitchFamily="34" charset="0"/>
          </a:endParaRPr>
        </a:p>
      </xdr:txBody>
    </xdr:sp>
    <xdr:clientData/>
  </xdr:twoCellAnchor>
  <xdr:twoCellAnchor editAs="oneCell">
    <xdr:from>
      <xdr:col>0</xdr:col>
      <xdr:colOff>371475</xdr:colOff>
      <xdr:row>43</xdr:row>
      <xdr:rowOff>19050</xdr:rowOff>
    </xdr:from>
    <xdr:to>
      <xdr:col>0</xdr:col>
      <xdr:colOff>533400</xdr:colOff>
      <xdr:row>43</xdr:row>
      <xdr:rowOff>228600</xdr:rowOff>
    </xdr:to>
    <xdr:sp macro="" textlink="">
      <xdr:nvSpPr>
        <xdr:cNvPr id="1035" name="Check Box 3"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361950</xdr:colOff>
      <xdr:row>42</xdr:row>
      <xdr:rowOff>76200</xdr:rowOff>
    </xdr:from>
    <xdr:to>
      <xdr:col>0</xdr:col>
      <xdr:colOff>609600</xdr:colOff>
      <xdr:row>42</xdr:row>
      <xdr:rowOff>304800</xdr:rowOff>
    </xdr:to>
    <xdr:sp macro="" textlink="">
      <xdr:nvSpPr>
        <xdr:cNvPr id="1036" name="Check Box 3"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361950</xdr:colOff>
      <xdr:row>13</xdr:row>
      <xdr:rowOff>76200</xdr:rowOff>
    </xdr:from>
    <xdr:to>
      <xdr:col>0</xdr:col>
      <xdr:colOff>609600</xdr:colOff>
      <xdr:row>13</xdr:row>
      <xdr:rowOff>304800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361950</xdr:colOff>
      <xdr:row>14</xdr:row>
      <xdr:rowOff>76200</xdr:rowOff>
    </xdr:from>
    <xdr:to>
      <xdr:col>0</xdr:col>
      <xdr:colOff>609600</xdr:colOff>
      <xdr:row>14</xdr:row>
      <xdr:rowOff>304800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371475</xdr:colOff>
      <xdr:row>51</xdr:row>
      <xdr:rowOff>0</xdr:rowOff>
    </xdr:from>
    <xdr:to>
      <xdr:col>0</xdr:col>
      <xdr:colOff>533400</xdr:colOff>
      <xdr:row>51</xdr:row>
      <xdr:rowOff>202565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0</xdr:col>
          <xdr:colOff>361950</xdr:colOff>
          <xdr:row>13</xdr:row>
          <xdr:rowOff>76200</xdr:rowOff>
        </xdr:from>
        <xdr:to>
          <xdr:col>0</xdr:col>
          <xdr:colOff>609600</xdr:colOff>
          <xdr:row>13</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361950</xdr:colOff>
          <xdr:row>14</xdr:row>
          <xdr:rowOff>76200</xdr:rowOff>
        </xdr:from>
        <xdr:to>
          <xdr:col>0</xdr:col>
          <xdr:colOff>609600</xdr:colOff>
          <xdr:row>14</xdr:row>
          <xdr:rowOff>304800</xdr:rowOff>
        </xdr:to>
        <xdr:sp macro="" textlink="">
          <xdr:nvSpPr>
            <xdr:cNvPr id="3" name="Check Box 15" hidden="1">
              <a:extLst>
                <a:ext uri="{63B3BB69-23CF-44E3-9099-C40C66FF867C}">
                  <a14:compatExt spid="_x0000_s103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361950</xdr:colOff>
          <xdr:row>42</xdr:row>
          <xdr:rowOff>76200</xdr:rowOff>
        </xdr:from>
        <xdr:to>
          <xdr:col>0</xdr:col>
          <xdr:colOff>609600</xdr:colOff>
          <xdr:row>42</xdr:row>
          <xdr:rowOff>304800</xdr:rowOff>
        </xdr:to>
        <xdr:sp macro="" textlink="">
          <xdr:nvSpPr>
            <xdr:cNvPr id="4" name="Check Box 16" hidden="1">
              <a:extLst>
                <a:ext uri="{63B3BB69-23CF-44E3-9099-C40C66FF867C}">
                  <a14:compatExt spid="_x0000_s104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361950</xdr:colOff>
          <xdr:row>43</xdr:row>
          <xdr:rowOff>76200</xdr:rowOff>
        </xdr:from>
        <xdr:to>
          <xdr:col>0</xdr:col>
          <xdr:colOff>609600</xdr:colOff>
          <xdr:row>43</xdr:row>
          <xdr:rowOff>304800</xdr:rowOff>
        </xdr:to>
        <xdr:sp macro="" textlink="">
          <xdr:nvSpPr>
            <xdr:cNvPr id="5" name="Check Box 17" hidden="1">
              <a:extLst>
                <a:ext uri="{63B3BB69-23CF-44E3-9099-C40C66FF867C}">
                  <a14:compatExt spid="_x0000_s104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361950</xdr:colOff>
          <xdr:row>49</xdr:row>
          <xdr:rowOff>76200</xdr:rowOff>
        </xdr:from>
        <xdr:to>
          <xdr:col>0</xdr:col>
          <xdr:colOff>609600</xdr:colOff>
          <xdr:row>49</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0</xdr:col>
      <xdr:colOff>371475</xdr:colOff>
      <xdr:row>47</xdr:row>
      <xdr:rowOff>19050</xdr:rowOff>
    </xdr:from>
    <xdr:ext cx="161925" cy="209550"/>
    <xdr:sp macro="" textlink="">
      <xdr:nvSpPr>
        <xdr:cNvPr id="17" name="Check Box 3"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1000000}"/>
            </a:ext>
          </a:extLst>
        </xdr:cNvPr>
        <xdr:cNvSpPr/>
      </xdr:nvSpPr>
      <xdr:spPr bwMode="auto">
        <a:xfrm>
          <a:off x="371475" y="18240375"/>
          <a:ext cx="161925" cy="20955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xdr:from>
          <xdr:col>0</xdr:col>
          <xdr:colOff>361950</xdr:colOff>
          <xdr:row>47</xdr:row>
          <xdr:rowOff>76200</xdr:rowOff>
        </xdr:from>
        <xdr:to>
          <xdr:col>0</xdr:col>
          <xdr:colOff>609600</xdr:colOff>
          <xdr:row>47</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0</xdr:col>
      <xdr:colOff>371475</xdr:colOff>
      <xdr:row>48</xdr:row>
      <xdr:rowOff>19050</xdr:rowOff>
    </xdr:from>
    <xdr:ext cx="161925" cy="209550"/>
    <xdr:sp macro="" textlink="">
      <xdr:nvSpPr>
        <xdr:cNvPr id="19" name="Check Box 3"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3000000}"/>
            </a:ext>
          </a:extLst>
        </xdr:cNvPr>
        <xdr:cNvSpPr/>
      </xdr:nvSpPr>
      <xdr:spPr bwMode="auto">
        <a:xfrm>
          <a:off x="371475" y="18507075"/>
          <a:ext cx="161925" cy="20955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xdr:from>
          <xdr:col>0</xdr:col>
          <xdr:colOff>361950</xdr:colOff>
          <xdr:row>48</xdr:row>
          <xdr:rowOff>76200</xdr:rowOff>
        </xdr:from>
        <xdr:to>
          <xdr:col>0</xdr:col>
          <xdr:colOff>609600</xdr:colOff>
          <xdr:row>48</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16055</xdr:colOff>
      <xdr:row>0</xdr:row>
      <xdr:rowOff>20320</xdr:rowOff>
    </xdr:from>
    <xdr:to>
      <xdr:col>8</xdr:col>
      <xdr:colOff>830663</xdr:colOff>
      <xdr:row>1</xdr:row>
      <xdr:rowOff>16510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clrChange>
            <a:clrFrom>
              <a:srgbClr val="FDFDFD"/>
            </a:clrFrom>
            <a:clrTo>
              <a:srgbClr val="FDFDFD">
                <a:alpha val="0"/>
              </a:srgbClr>
            </a:clrTo>
          </a:clrChange>
        </a:blip>
        <a:srcRect t="11972"/>
        <a:stretch/>
      </xdr:blipFill>
      <xdr:spPr>
        <a:xfrm>
          <a:off x="4242615" y="20320"/>
          <a:ext cx="1997613" cy="1270000"/>
        </a:xfrm>
        <a:prstGeom prst="rect">
          <a:avLst/>
        </a:prstGeom>
      </xdr:spPr>
    </xdr:pic>
    <xdr:clientData/>
  </xdr:twoCellAnchor>
  <xdr:oneCellAnchor>
    <xdr:from>
      <xdr:col>0</xdr:col>
      <xdr:colOff>371475</xdr:colOff>
      <xdr:row>45</xdr:row>
      <xdr:rowOff>19050</xdr:rowOff>
    </xdr:from>
    <xdr:ext cx="165100" cy="209550"/>
    <xdr:sp macro="" textlink="">
      <xdr:nvSpPr>
        <xdr:cNvPr id="14" name="Check Box 3" hidden="1">
          <a:extLst>
            <a:ext uri="{63B3BB69-23CF-44E3-9099-C40C66FF867C}">
              <a14:compatExt xmlns:a14="http://schemas.microsoft.com/office/drawing/2010/main" spid="_x0000_s1035"/>
            </a:ext>
            <a:ext uri="{FF2B5EF4-FFF2-40B4-BE49-F238E27FC236}">
              <a16:creationId xmlns:a16="http://schemas.microsoft.com/office/drawing/2014/main" id="{75B944A8-2015-471A-BC89-DCF12FD66F3B}"/>
            </a:ext>
          </a:extLst>
        </xdr:cNvPr>
        <xdr:cNvSpPr/>
      </xdr:nvSpPr>
      <xdr:spPr bwMode="auto">
        <a:xfrm>
          <a:off x="368300" y="18811875"/>
          <a:ext cx="165100" cy="209550"/>
        </a:xfrm>
        <a:prstGeom prst="rect">
          <a:avLst/>
        </a:prstGeom>
        <a:noFill/>
        <a:ln>
          <a:noFill/>
        </a:ln>
        <a:extLst>
          <a:ext uri="{909E8E84-426E-40DD-AFC4-6F175D3DCCD1}">
            <a14:hiddenFill xmlns:a14="http://schemas.microsoft.com/office/drawing/2010/main">
              <a:solidFill>
                <a:srgbClr xmlns:mc="http://schemas.openxmlformats.org/markup-compatibility/2006" val="C0C0C0" mc:Ignorable="a14" a14:legacySpreadsheetColorIndex="22">
                  <a:alpha val="33000"/>
                </a:srgbClr>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xdr:from>
          <xdr:col>0</xdr:col>
          <xdr:colOff>361950</xdr:colOff>
          <xdr:row>45</xdr:row>
          <xdr:rowOff>76200</xdr:rowOff>
        </xdr:from>
        <xdr:to>
          <xdr:col>0</xdr:col>
          <xdr:colOff>609600</xdr:colOff>
          <xdr:row>45</xdr:row>
          <xdr:rowOff>304800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33000"/>
                    </a:srgbClr>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rvice@nahmobil-hessen.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pageSetUpPr autoPageBreaks="0" fitToPage="1"/>
  </sheetPr>
  <dimension ref="A1:J7791"/>
  <sheetViews>
    <sheetView showGridLines="0" tabSelected="1" showRuler="0" view="pageLayout" topLeftCell="A84" zoomScale="90" zoomScaleNormal="20" zoomScaleSheetLayoutView="20" zoomScalePageLayoutView="90" workbookViewId="0">
      <selection activeCell="A56" sqref="A56:H56"/>
    </sheetView>
  </sheetViews>
  <sheetFormatPr baseColWidth="10" defaultColWidth="11.453125" defaultRowHeight="30" customHeight="1" zeroHeight="1" x14ac:dyDescent="0.35"/>
  <cols>
    <col min="1" max="1" width="17.54296875" style="4" customWidth="1"/>
    <col min="2" max="2" width="8" style="4" customWidth="1"/>
    <col min="3" max="6" width="8.26953125" style="4" customWidth="1"/>
    <col min="7" max="7" width="8.453125" style="4" customWidth="1"/>
    <col min="8" max="8" width="8.26953125" style="4" customWidth="1"/>
    <col min="9" max="9" width="21.81640625" style="4" customWidth="1"/>
    <col min="10" max="10" width="7.26953125" style="4" customWidth="1"/>
    <col min="11" max="6037" width="11.453125" style="4" customWidth="1"/>
    <col min="6038" max="16383" width="11.453125" style="4"/>
    <col min="16384" max="16384" width="1" style="4" customWidth="1"/>
  </cols>
  <sheetData>
    <row r="1" spans="1:9" ht="100.5" customHeight="1" x14ac:dyDescent="0.35">
      <c r="A1" s="61" t="s">
        <v>0</v>
      </c>
      <c r="B1" s="61"/>
      <c r="C1" s="61"/>
      <c r="D1" s="61"/>
      <c r="E1" s="60"/>
      <c r="F1" s="60"/>
      <c r="G1" s="60"/>
      <c r="H1" s="60"/>
    </row>
    <row r="2" spans="1:9" ht="9.75" customHeight="1" x14ac:dyDescent="0.35">
      <c r="A2" s="63"/>
      <c r="B2" s="63"/>
      <c r="C2" s="63"/>
      <c r="D2" s="63"/>
      <c r="E2" s="5"/>
      <c r="F2" s="5"/>
      <c r="G2" s="5"/>
      <c r="H2" s="5"/>
      <c r="I2" s="5"/>
    </row>
    <row r="3" spans="1:9" ht="9.75" customHeight="1" x14ac:dyDescent="0.35">
      <c r="A3" s="6"/>
      <c r="B3" s="6"/>
      <c r="C3" s="6"/>
      <c r="D3" s="6"/>
      <c r="E3" s="7"/>
      <c r="F3" s="7"/>
      <c r="G3" s="7"/>
      <c r="H3" s="7"/>
      <c r="I3" s="7"/>
    </row>
    <row r="4" spans="1:9" ht="22.15" customHeight="1" x14ac:dyDescent="0.35">
      <c r="A4" s="8" t="s">
        <v>1</v>
      </c>
      <c r="B4" s="9"/>
      <c r="E4" s="10" t="s">
        <v>2</v>
      </c>
      <c r="F4" s="11"/>
      <c r="G4" s="12" t="s">
        <v>3</v>
      </c>
    </row>
    <row r="5" spans="1:9" ht="21" customHeight="1" x14ac:dyDescent="0.35">
      <c r="A5" s="13" t="s">
        <v>4</v>
      </c>
      <c r="B5" s="65"/>
      <c r="C5" s="66"/>
      <c r="D5" s="78"/>
      <c r="E5" s="14" t="s">
        <v>4</v>
      </c>
      <c r="F5" s="14"/>
      <c r="G5" s="65"/>
      <c r="H5" s="66"/>
      <c r="I5" s="67"/>
    </row>
    <row r="6" spans="1:9" ht="21" customHeight="1" x14ac:dyDescent="0.35">
      <c r="A6" s="13" t="s">
        <v>5</v>
      </c>
      <c r="B6" s="74"/>
      <c r="C6" s="74"/>
      <c r="D6" s="74"/>
      <c r="E6" s="75" t="s">
        <v>5</v>
      </c>
      <c r="F6" s="75"/>
      <c r="G6" s="65"/>
      <c r="H6" s="68"/>
      <c r="I6" s="67"/>
    </row>
    <row r="7" spans="1:9" ht="21" customHeight="1" x14ac:dyDescent="0.35">
      <c r="A7" s="13" t="s">
        <v>6</v>
      </c>
      <c r="B7" s="74"/>
      <c r="C7" s="74"/>
      <c r="D7" s="74"/>
      <c r="E7" s="75" t="s">
        <v>6</v>
      </c>
      <c r="F7" s="75"/>
      <c r="G7" s="65"/>
      <c r="H7" s="68"/>
      <c r="I7" s="67"/>
    </row>
    <row r="8" spans="1:9" ht="21" customHeight="1" x14ac:dyDescent="0.35">
      <c r="A8" s="13" t="s">
        <v>7</v>
      </c>
      <c r="B8" s="3"/>
      <c r="C8" s="74"/>
      <c r="D8" s="74"/>
      <c r="E8" s="75" t="s">
        <v>7</v>
      </c>
      <c r="F8" s="75"/>
      <c r="G8" s="15"/>
      <c r="H8" s="69"/>
      <c r="I8" s="67"/>
    </row>
    <row r="9" spans="1:9" ht="21" customHeight="1" x14ac:dyDescent="0.35">
      <c r="A9" s="16" t="s">
        <v>8</v>
      </c>
      <c r="B9" s="96"/>
      <c r="C9" s="73"/>
      <c r="D9" s="67"/>
      <c r="E9" s="62" t="s">
        <v>8</v>
      </c>
      <c r="F9" s="62"/>
      <c r="G9" s="72"/>
      <c r="H9" s="73"/>
      <c r="I9" s="67"/>
    </row>
    <row r="10" spans="1:9" ht="21" customHeight="1" x14ac:dyDescent="0.35">
      <c r="A10" s="17" t="s">
        <v>9</v>
      </c>
      <c r="B10" s="97"/>
      <c r="C10" s="98"/>
      <c r="D10" s="98"/>
      <c r="E10" s="99" t="s">
        <v>9</v>
      </c>
      <c r="F10" s="99"/>
      <c r="G10" s="100"/>
      <c r="H10" s="73"/>
      <c r="I10" s="67"/>
    </row>
    <row r="11" spans="1:9" ht="18" customHeight="1" x14ac:dyDescent="0.35">
      <c r="A11" s="63"/>
      <c r="B11" s="63"/>
      <c r="C11" s="63"/>
      <c r="D11" s="63"/>
      <c r="E11" s="5"/>
      <c r="F11" s="5"/>
      <c r="G11" s="5"/>
      <c r="H11" s="5"/>
      <c r="I11" s="5"/>
    </row>
    <row r="12" spans="1:9" ht="80.5" customHeight="1" x14ac:dyDescent="0.35">
      <c r="A12" s="70" t="s">
        <v>58</v>
      </c>
      <c r="B12" s="71"/>
      <c r="C12" s="71"/>
      <c r="D12" s="71"/>
      <c r="E12" s="71"/>
      <c r="F12" s="71"/>
      <c r="G12" s="71"/>
      <c r="H12" s="71"/>
      <c r="I12" s="71"/>
    </row>
    <row r="13" spans="1:9" ht="71.5" customHeight="1" x14ac:dyDescent="0.35">
      <c r="A13" s="93" t="s">
        <v>52</v>
      </c>
      <c r="B13" s="88"/>
      <c r="C13" s="88"/>
      <c r="D13" s="88"/>
      <c r="E13" s="88"/>
      <c r="F13" s="88"/>
      <c r="G13" s="88"/>
      <c r="H13" s="88"/>
      <c r="I13" s="88"/>
    </row>
    <row r="14" spans="1:9" ht="54.75" customHeight="1" x14ac:dyDescent="0.35">
      <c r="A14" s="19"/>
      <c r="B14" s="87" t="s">
        <v>53</v>
      </c>
      <c r="C14" s="87"/>
      <c r="D14" s="87"/>
      <c r="E14" s="87"/>
      <c r="F14" s="87"/>
      <c r="G14" s="87"/>
      <c r="H14" s="55"/>
      <c r="I14" s="55"/>
    </row>
    <row r="15" spans="1:9" ht="44.5" customHeight="1" x14ac:dyDescent="0.35">
      <c r="A15" s="19"/>
      <c r="B15" s="87" t="s">
        <v>10</v>
      </c>
      <c r="C15" s="87"/>
      <c r="D15" s="87"/>
      <c r="E15" s="87"/>
      <c r="F15" s="87"/>
      <c r="G15" s="87"/>
      <c r="H15" s="55"/>
      <c r="I15" s="55"/>
    </row>
    <row r="16" spans="1:9" ht="88.9" customHeight="1" x14ac:dyDescent="0.35">
      <c r="A16" s="89" t="s">
        <v>11</v>
      </c>
      <c r="B16" s="89"/>
      <c r="C16" s="89"/>
      <c r="D16" s="89"/>
      <c r="E16" s="90"/>
      <c r="F16" s="90"/>
      <c r="G16" s="90"/>
      <c r="H16" s="90"/>
      <c r="I16" s="90"/>
    </row>
    <row r="17" spans="1:9" ht="147" customHeight="1" x14ac:dyDescent="0.35">
      <c r="A17" s="91" t="s">
        <v>54</v>
      </c>
      <c r="B17" s="92"/>
      <c r="C17" s="92"/>
      <c r="D17" s="92"/>
      <c r="E17" s="92"/>
      <c r="F17" s="92"/>
      <c r="G17" s="92"/>
      <c r="H17" s="92"/>
      <c r="I17" s="92"/>
    </row>
    <row r="18" spans="1:9" ht="48" customHeight="1" x14ac:dyDescent="0.35">
      <c r="A18" s="76" t="s">
        <v>60</v>
      </c>
      <c r="B18" s="77"/>
      <c r="C18" s="77"/>
      <c r="D18" s="77"/>
      <c r="E18" s="77"/>
      <c r="F18" s="7"/>
      <c r="G18" s="101" t="s">
        <v>12</v>
      </c>
      <c r="H18" s="101"/>
      <c r="I18" s="101"/>
    </row>
    <row r="19" spans="1:9" ht="20.5" customHeight="1" x14ac:dyDescent="0.35">
      <c r="A19" s="87"/>
      <c r="B19" s="88"/>
      <c r="C19" s="88"/>
      <c r="D19" s="88"/>
      <c r="E19" s="88"/>
      <c r="F19" s="88"/>
      <c r="G19" s="88"/>
      <c r="H19" s="88"/>
      <c r="I19" s="88"/>
    </row>
    <row r="20" spans="1:9" ht="22.5" customHeight="1" x14ac:dyDescent="0.35">
      <c r="A20" s="64" t="s">
        <v>13</v>
      </c>
      <c r="B20" s="64"/>
      <c r="C20" s="64"/>
      <c r="D20" s="64"/>
      <c r="E20" s="64"/>
      <c r="F20" s="64"/>
      <c r="G20" s="64"/>
      <c r="H20" s="64"/>
    </row>
    <row r="21" spans="1:9" ht="30" customHeight="1" x14ac:dyDescent="0.35">
      <c r="A21" s="20" t="s">
        <v>14</v>
      </c>
      <c r="B21" s="2" t="s">
        <v>15</v>
      </c>
      <c r="C21" s="2" t="s">
        <v>16</v>
      </c>
      <c r="D21" s="2" t="s">
        <v>17</v>
      </c>
      <c r="E21" s="2" t="s">
        <v>18</v>
      </c>
      <c r="F21" s="2" t="s">
        <v>19</v>
      </c>
      <c r="G21" s="2" t="s">
        <v>20</v>
      </c>
      <c r="H21" s="21" t="s">
        <v>21</v>
      </c>
      <c r="I21" s="22" t="s">
        <v>22</v>
      </c>
    </row>
    <row r="22" spans="1:9" ht="30" customHeight="1" x14ac:dyDescent="0.35">
      <c r="A22" s="23" t="s">
        <v>23</v>
      </c>
      <c r="B22" s="49"/>
      <c r="C22" s="49"/>
      <c r="D22" s="49"/>
      <c r="E22" s="24">
        <v>3.25</v>
      </c>
      <c r="F22" s="24">
        <v>2.95</v>
      </c>
      <c r="G22" s="24">
        <v>1.96</v>
      </c>
      <c r="H22" s="2"/>
      <c r="I22" s="25">
        <f>IF(AND(H22&gt;=250,H22&lt;=499),H22*3.25,IF(AND(H22&gt;=500,H22&lt;=999),H22*2.95,IF(H22&gt;=1000,H22*1.96,0)))</f>
        <v>0</v>
      </c>
    </row>
    <row r="23" spans="1:9" ht="30" customHeight="1" x14ac:dyDescent="0.35">
      <c r="A23" s="23" t="s">
        <v>48</v>
      </c>
      <c r="B23" s="49"/>
      <c r="C23" s="49"/>
      <c r="D23" s="49"/>
      <c r="E23" s="24">
        <v>6.26</v>
      </c>
      <c r="F23" s="24">
        <v>4.4000000000000004</v>
      </c>
      <c r="G23" s="24">
        <v>3.32</v>
      </c>
      <c r="H23" s="2"/>
      <c r="I23" s="25">
        <f>IF(AND(H23&gt;=250,H23&lt;=499),H23*6.26,IF(AND(H23&gt;=500,H23&lt;=999),H23*4.4,IF(H23&gt;=1000,H23*3.32,0)))</f>
        <v>0</v>
      </c>
    </row>
    <row r="24" spans="1:9" ht="30" customHeight="1" x14ac:dyDescent="0.35">
      <c r="A24" s="23" t="s">
        <v>49</v>
      </c>
      <c r="B24" s="49"/>
      <c r="C24" s="49"/>
      <c r="D24" s="49"/>
      <c r="E24" s="24">
        <v>6.26</v>
      </c>
      <c r="F24" s="24">
        <v>4.4000000000000004</v>
      </c>
      <c r="G24" s="24">
        <v>3.32</v>
      </c>
      <c r="H24" s="2"/>
      <c r="I24" s="25">
        <f>IF(AND(H24&gt;=250,H24&lt;=499),H24*6.26,IF(AND(H24&gt;=500,H24&lt;=999),H24*4.4,IF(H24&gt;=1000,H24*3.32,0)))</f>
        <v>0</v>
      </c>
    </row>
    <row r="25" spans="1:9" ht="30" customHeight="1" x14ac:dyDescent="0.35">
      <c r="A25" s="23" t="s">
        <v>50</v>
      </c>
      <c r="B25" s="49"/>
      <c r="C25" s="49"/>
      <c r="D25" s="49"/>
      <c r="E25" s="24">
        <v>6.26</v>
      </c>
      <c r="F25" s="24">
        <v>4.4000000000000004</v>
      </c>
      <c r="G25" s="24">
        <v>3.32</v>
      </c>
      <c r="H25" s="2"/>
      <c r="I25" s="25">
        <f>IF(AND(H25&gt;=250,H25&lt;=499),H25*6.26,IF(AND(H25&gt;=500,H25&lt;=999),H25*4.4,IF(H25&gt;=1000,H25*3.32,0)))</f>
        <v>0</v>
      </c>
    </row>
    <row r="26" spans="1:9" ht="30" customHeight="1" x14ac:dyDescent="0.35">
      <c r="A26" s="23" t="s">
        <v>51</v>
      </c>
      <c r="B26" s="49"/>
      <c r="C26" s="49"/>
      <c r="D26" s="49"/>
      <c r="E26" s="24">
        <v>6.26</v>
      </c>
      <c r="F26" s="24">
        <v>4.4000000000000004</v>
      </c>
      <c r="G26" s="24">
        <v>3.32</v>
      </c>
      <c r="H26" s="2"/>
      <c r="I26" s="25">
        <f>IF(AND(H26&gt;=250,H26&lt;=499),H26*6.26,IF(AND(H26&gt;=500,H26&lt;=999),H26*4.4,IF(H26&gt;=1000,H26*3.32,0)))</f>
        <v>0</v>
      </c>
    </row>
    <row r="27" spans="1:9" ht="30" customHeight="1" x14ac:dyDescent="0.35">
      <c r="A27" s="23" t="s">
        <v>24</v>
      </c>
      <c r="B27" s="49"/>
      <c r="C27" s="49"/>
      <c r="D27" s="49"/>
      <c r="E27" s="49"/>
      <c r="F27" s="24">
        <v>1.62</v>
      </c>
      <c r="G27" s="24">
        <v>1.5</v>
      </c>
      <c r="H27" s="2"/>
      <c r="I27" s="25">
        <f>IF(AND(H27&gt;=500,H27&lt;=999),H27*1.62,IF(H27&gt;=1000,H27*1.5,0))</f>
        <v>0</v>
      </c>
    </row>
    <row r="28" spans="1:9" ht="30" customHeight="1" x14ac:dyDescent="0.35">
      <c r="A28" s="23" t="s">
        <v>25</v>
      </c>
      <c r="B28" s="49"/>
      <c r="C28" s="49"/>
      <c r="D28" s="49"/>
      <c r="E28" s="49"/>
      <c r="F28" s="49"/>
      <c r="G28" s="24">
        <v>1.17</v>
      </c>
      <c r="H28" s="2"/>
      <c r="I28" s="25">
        <f>IF(H28&gt;=1000,H28*1.17,0)</f>
        <v>0</v>
      </c>
    </row>
    <row r="29" spans="1:9" ht="30" customHeight="1" x14ac:dyDescent="0.35">
      <c r="A29" s="23" t="s">
        <v>26</v>
      </c>
      <c r="B29" s="26">
        <v>350</v>
      </c>
      <c r="C29" s="49"/>
      <c r="D29" s="49"/>
      <c r="E29" s="49"/>
      <c r="F29" s="49"/>
      <c r="G29" s="49"/>
      <c r="H29" s="2"/>
      <c r="I29" s="25">
        <f>H29*B29</f>
        <v>0</v>
      </c>
    </row>
    <row r="30" spans="1:9" ht="30" customHeight="1" x14ac:dyDescent="0.35">
      <c r="A30" s="23" t="s">
        <v>27</v>
      </c>
      <c r="B30" s="49"/>
      <c r="C30" s="49"/>
      <c r="D30" s="26">
        <v>3.4</v>
      </c>
      <c r="E30" s="26">
        <v>3.05</v>
      </c>
      <c r="F30" s="26">
        <v>2.6</v>
      </c>
      <c r="G30" s="26">
        <v>2.2999999999999998</v>
      </c>
      <c r="H30" s="2"/>
      <c r="I30" s="25">
        <f>IF(AND(H30&gt;=100,H30&lt;=249),H30*3.4,IF(AND(H30&gt;=250,H30&lt;=499),H30*3.05,IF(AND(H30&gt;=500,H30&lt;=999),H30*2.6,IF(H30&gt;=1000,H30*2.3,0))))</f>
        <v>0</v>
      </c>
    </row>
    <row r="31" spans="1:9" ht="30" customHeight="1" x14ac:dyDescent="0.35">
      <c r="A31" s="23" t="s">
        <v>28</v>
      </c>
      <c r="B31" s="49"/>
      <c r="C31" s="49"/>
      <c r="D31" s="49"/>
      <c r="E31" s="26">
        <v>8.4</v>
      </c>
      <c r="F31" s="26">
        <v>7.6</v>
      </c>
      <c r="G31" s="26">
        <v>6.9</v>
      </c>
      <c r="H31" s="2"/>
      <c r="I31" s="25">
        <f>IF(AND(H31&gt;=250,H31&lt;=499),H31*8.4,IF(AND(H31&gt;=500,H31&lt;=999),H31*7.6,IF(H31&gt;=1000,H31*6.9,0)))</f>
        <v>0</v>
      </c>
    </row>
    <row r="32" spans="1:9" ht="30" customHeight="1" x14ac:dyDescent="0.35">
      <c r="A32" s="23" t="s">
        <v>29</v>
      </c>
      <c r="B32" s="49"/>
      <c r="C32" s="49"/>
      <c r="D32" s="49"/>
      <c r="E32" s="26">
        <v>4.4000000000000004</v>
      </c>
      <c r="F32" s="26">
        <v>3.9</v>
      </c>
      <c r="G32" s="26">
        <v>3.46</v>
      </c>
      <c r="H32" s="2"/>
      <c r="I32" s="25">
        <f>IF(AND(H32&gt;=250,H32&lt;=499),H32*4.4,IF(AND(H32&gt;=500,H32&lt;=999),H32*3.9,IF(H32&gt;=1000,H32*3.46,0)))</f>
        <v>0</v>
      </c>
    </row>
    <row r="33" spans="1:10" ht="30" customHeight="1" x14ac:dyDescent="0.35">
      <c r="A33" s="23" t="s">
        <v>30</v>
      </c>
      <c r="B33" s="49"/>
      <c r="C33" s="49"/>
      <c r="D33" s="50"/>
      <c r="E33" s="26">
        <v>4.51</v>
      </c>
      <c r="F33" s="26">
        <v>3.92</v>
      </c>
      <c r="G33" s="26">
        <v>3.52</v>
      </c>
      <c r="H33" s="2"/>
      <c r="I33" s="25">
        <f>IF(AND(H33&gt;=250,H33&lt;=499),H33*4.51,IF(AND(H33&gt;=500,H33&lt;=999),H33*3.92,IF(H33&gt;=1000,H33*3.52,0)))</f>
        <v>0</v>
      </c>
    </row>
    <row r="34" spans="1:10" ht="24" customHeight="1" x14ac:dyDescent="0.35">
      <c r="A34" s="23" t="s">
        <v>31</v>
      </c>
      <c r="B34" s="49"/>
      <c r="C34" s="49"/>
      <c r="D34" s="26">
        <v>10.59</v>
      </c>
      <c r="E34" s="26">
        <v>8.99</v>
      </c>
      <c r="F34" s="27">
        <v>8.4</v>
      </c>
      <c r="G34" s="26">
        <v>8.15</v>
      </c>
      <c r="H34" s="1"/>
      <c r="I34" s="25">
        <f>IF(AND(H34&gt;=100,H34&lt;=249),H34*10.59,IF(AND(H34&gt;=250,H34&lt;=499),H34*8.99,IF(AND(H34&gt;=500,H34&lt;=999),H34*8.4,IF(H34&gt;=1000,H34*8.15,0))))</f>
        <v>0</v>
      </c>
    </row>
    <row r="35" spans="1:10" ht="24" customHeight="1" x14ac:dyDescent="0.35">
      <c r="A35" s="23" t="s">
        <v>32</v>
      </c>
      <c r="B35" s="49"/>
      <c r="C35" s="49"/>
      <c r="D35" s="49"/>
      <c r="E35" s="26">
        <v>2.27</v>
      </c>
      <c r="F35" s="26">
        <v>2.09</v>
      </c>
      <c r="G35" s="26">
        <v>1.85</v>
      </c>
      <c r="H35" s="2"/>
      <c r="I35" s="25">
        <f>IF(AND(H35&gt;=100,H35&lt;=249),H35*2.27,IF(AND(H35&gt;=250,H35&lt;=499),H35*2.09,IF(H35&gt;=500,H35*1.85,0)))</f>
        <v>0</v>
      </c>
    </row>
    <row r="36" spans="1:10" ht="24" customHeight="1" x14ac:dyDescent="0.35">
      <c r="A36" s="23" t="s">
        <v>33</v>
      </c>
      <c r="B36" s="49"/>
      <c r="C36" s="49"/>
      <c r="D36" s="49"/>
      <c r="E36" s="50"/>
      <c r="F36" s="26">
        <v>1.35</v>
      </c>
      <c r="G36" s="26">
        <v>0.96</v>
      </c>
      <c r="H36" s="2"/>
      <c r="I36" s="25">
        <f>IF(AND(H36&gt;=500,H36&lt;=999),H36*1.35,IF(H36&gt;=1000,H36*0.96,0))</f>
        <v>0</v>
      </c>
    </row>
    <row r="37" spans="1:10" ht="24" customHeight="1" x14ac:dyDescent="0.35">
      <c r="A37" s="23" t="s">
        <v>55</v>
      </c>
      <c r="B37" s="49"/>
      <c r="C37" s="49"/>
      <c r="D37" s="49"/>
      <c r="E37" s="49"/>
      <c r="F37" s="26">
        <v>2.88</v>
      </c>
      <c r="G37" s="26">
        <v>2.5499999999999998</v>
      </c>
      <c r="H37" s="2"/>
      <c r="I37" s="25">
        <f>IF(AND(H37&gt;=500,H37&lt;=999),H37*2.88,IF(H37&gt;=1000,H37*2.55,0))</f>
        <v>0</v>
      </c>
    </row>
    <row r="38" spans="1:10" ht="24.75" customHeight="1" x14ac:dyDescent="0.35">
      <c r="A38" s="102" t="s">
        <v>34</v>
      </c>
      <c r="B38" s="102"/>
      <c r="C38" s="102"/>
      <c r="D38" s="102"/>
      <c r="E38" s="102"/>
      <c r="F38" s="102"/>
      <c r="H38" s="28" t="s">
        <v>35</v>
      </c>
      <c r="I38" s="29"/>
    </row>
    <row r="39" spans="1:10" ht="18.649999999999999" customHeight="1" x14ac:dyDescent="0.35">
      <c r="A39" s="30"/>
      <c r="B39" s="30"/>
      <c r="C39" s="30"/>
      <c r="D39" s="30"/>
      <c r="E39" s="30"/>
      <c r="F39" s="31"/>
      <c r="H39" s="32" t="s">
        <v>36</v>
      </c>
      <c r="I39" s="33">
        <f>SUM(I22:I38)</f>
        <v>0</v>
      </c>
    </row>
    <row r="40" spans="1:10" ht="18.649999999999999" customHeight="1" thickBot="1" x14ac:dyDescent="0.4">
      <c r="A40" s="30"/>
      <c r="B40" s="30"/>
      <c r="C40" s="30"/>
      <c r="D40" s="30"/>
      <c r="E40" s="30"/>
      <c r="H40" s="34" t="s">
        <v>37</v>
      </c>
      <c r="I40" s="35">
        <f>I39*19%</f>
        <v>0</v>
      </c>
    </row>
    <row r="41" spans="1:10" ht="18.649999999999999" customHeight="1" thickBot="1" x14ac:dyDescent="0.4">
      <c r="A41" s="36"/>
      <c r="B41" s="36"/>
      <c r="C41" s="36"/>
      <c r="D41" s="36"/>
      <c r="E41" s="36"/>
      <c r="F41" s="36"/>
      <c r="H41" s="37" t="s">
        <v>38</v>
      </c>
      <c r="I41" s="38">
        <f>I39+I40</f>
        <v>0</v>
      </c>
      <c r="J41" s="39"/>
    </row>
    <row r="42" spans="1:10" s="42" customFormat="1" ht="15.65" customHeight="1" x14ac:dyDescent="0.3">
      <c r="A42" s="94" t="s">
        <v>39</v>
      </c>
      <c r="B42" s="95"/>
      <c r="C42" s="40"/>
      <c r="D42" s="40"/>
      <c r="E42" s="40"/>
      <c r="F42" s="40"/>
      <c r="G42" s="41"/>
      <c r="H42" s="41"/>
      <c r="I42" s="41"/>
    </row>
    <row r="43" spans="1:10" ht="31.5" customHeight="1" x14ac:dyDescent="0.35">
      <c r="A43" s="19"/>
      <c r="B43" s="58" t="s">
        <v>56</v>
      </c>
      <c r="C43" s="58"/>
      <c r="D43" s="58"/>
      <c r="E43" s="58"/>
      <c r="F43" s="58"/>
      <c r="G43" s="58"/>
      <c r="H43" s="59"/>
      <c r="I43" s="59"/>
      <c r="J43" s="43"/>
    </row>
    <row r="44" spans="1:10" ht="25.5" customHeight="1" x14ac:dyDescent="0.35">
      <c r="A44" s="19"/>
      <c r="B44" s="58" t="s">
        <v>57</v>
      </c>
      <c r="C44" s="58"/>
      <c r="D44" s="58"/>
      <c r="E44" s="58"/>
      <c r="F44" s="58"/>
      <c r="G44" s="58"/>
      <c r="H44" s="59"/>
      <c r="I44" s="59"/>
      <c r="J44" s="43"/>
    </row>
    <row r="45" spans="1:10" ht="12.75" customHeight="1" x14ac:dyDescent="0.35">
      <c r="A45" s="19"/>
      <c r="B45" s="53"/>
      <c r="C45" s="53"/>
      <c r="D45" s="53"/>
      <c r="E45" s="53"/>
      <c r="F45" s="53"/>
      <c r="G45" s="53"/>
      <c r="H45" s="53"/>
      <c r="I45" s="43"/>
      <c r="J45" s="43"/>
    </row>
    <row r="46" spans="1:10" ht="27" customHeight="1" x14ac:dyDescent="0.35">
      <c r="A46" s="19"/>
      <c r="B46" s="58" t="s">
        <v>45</v>
      </c>
      <c r="C46" s="58"/>
      <c r="D46" s="58"/>
      <c r="E46" s="58"/>
      <c r="F46" s="58"/>
      <c r="G46" s="58"/>
      <c r="H46" s="59"/>
      <c r="I46" s="59"/>
      <c r="J46" s="43"/>
    </row>
    <row r="47" spans="1:10" ht="12.75" customHeight="1" x14ac:dyDescent="0.35">
      <c r="A47" s="19"/>
      <c r="B47" s="53"/>
      <c r="C47" s="53"/>
      <c r="D47" s="53"/>
      <c r="E47" s="53"/>
      <c r="F47" s="53"/>
      <c r="G47" s="53"/>
      <c r="H47" s="53"/>
      <c r="I47" s="43"/>
      <c r="J47" s="43"/>
    </row>
    <row r="48" spans="1:10" ht="26.5" customHeight="1" x14ac:dyDescent="0.35">
      <c r="A48" s="19"/>
      <c r="B48" s="58" t="s">
        <v>46</v>
      </c>
      <c r="C48" s="58"/>
      <c r="D48" s="58"/>
      <c r="E48" s="58"/>
      <c r="F48" s="58"/>
      <c r="G48" s="58"/>
      <c r="H48" s="58"/>
      <c r="I48" s="58"/>
      <c r="J48" s="52"/>
    </row>
    <row r="49" spans="1:10" ht="29.5" customHeight="1" x14ac:dyDescent="0.35">
      <c r="A49" s="19"/>
      <c r="B49" s="58" t="s">
        <v>47</v>
      </c>
      <c r="C49" s="58"/>
      <c r="D49" s="58"/>
      <c r="E49" s="58"/>
      <c r="F49" s="58"/>
      <c r="G49" s="58"/>
      <c r="H49" s="58"/>
      <c r="I49" s="58"/>
      <c r="J49" s="44"/>
    </row>
    <row r="50" spans="1:10" ht="32" customHeight="1" x14ac:dyDescent="0.35">
      <c r="A50" s="19"/>
      <c r="B50" s="58" t="s">
        <v>40</v>
      </c>
      <c r="C50" s="59"/>
      <c r="D50" s="59"/>
      <c r="E50" s="59"/>
      <c r="F50" s="59"/>
      <c r="G50" s="59"/>
      <c r="H50" s="59"/>
      <c r="I50" s="43"/>
      <c r="J50" s="43"/>
    </row>
    <row r="51" spans="1:10" ht="10" customHeight="1" x14ac:dyDescent="0.35">
      <c r="A51" s="19"/>
      <c r="B51" s="51"/>
      <c r="C51" s="43"/>
      <c r="D51" s="43"/>
      <c r="E51" s="43"/>
      <c r="F51" s="43"/>
      <c r="G51" s="43"/>
      <c r="H51" s="43"/>
      <c r="I51" s="43"/>
      <c r="J51" s="43"/>
    </row>
    <row r="52" spans="1:10" ht="27" customHeight="1" x14ac:dyDescent="0.35">
      <c r="B52" s="83" t="s">
        <v>44</v>
      </c>
      <c r="C52" s="83"/>
      <c r="D52" s="83"/>
      <c r="E52" s="83"/>
      <c r="F52" s="84" t="s">
        <v>41</v>
      </c>
      <c r="G52" s="84"/>
      <c r="H52" s="84"/>
      <c r="I52" s="84"/>
      <c r="J52" s="43"/>
    </row>
    <row r="53" spans="1:10" s="18" customFormat="1" ht="11.5" customHeight="1" x14ac:dyDescent="0.25">
      <c r="A53" s="45"/>
      <c r="B53" s="45"/>
      <c r="C53" s="45"/>
      <c r="D53" s="45"/>
      <c r="E53" s="45"/>
      <c r="F53" s="45"/>
      <c r="G53" s="45"/>
      <c r="H53" s="45"/>
    </row>
    <row r="54" spans="1:10" s="18" customFormat="1" ht="36.75" customHeight="1" x14ac:dyDescent="0.35">
      <c r="A54" s="56" t="s">
        <v>42</v>
      </c>
      <c r="B54" s="57"/>
      <c r="C54" s="46"/>
      <c r="D54" s="46"/>
      <c r="E54" s="46"/>
      <c r="F54" s="46"/>
      <c r="G54" s="46"/>
      <c r="H54" s="46"/>
    </row>
    <row r="55" spans="1:10" s="46" customFormat="1" ht="13.5" customHeight="1" x14ac:dyDescent="0.25">
      <c r="A55" s="54"/>
      <c r="B55" s="54"/>
      <c r="C55" s="54"/>
      <c r="D55" s="54"/>
      <c r="E55" s="54"/>
      <c r="F55" s="54"/>
      <c r="G55" s="54"/>
      <c r="H55" s="54"/>
    </row>
    <row r="56" spans="1:10" s="46" customFormat="1" ht="110.5" customHeight="1" x14ac:dyDescent="0.35">
      <c r="A56" s="54" t="s">
        <v>59</v>
      </c>
      <c r="B56" s="55"/>
      <c r="C56" s="55"/>
      <c r="D56" s="55"/>
      <c r="E56" s="55"/>
      <c r="F56" s="55"/>
      <c r="G56" s="55"/>
      <c r="H56" s="55"/>
    </row>
    <row r="57" spans="1:10" s="46" customFormat="1" ht="14.25" customHeight="1" x14ac:dyDescent="0.25"/>
    <row r="58" spans="1:10" ht="53.25" customHeight="1" x14ac:dyDescent="0.35">
      <c r="A58" s="81" t="s">
        <v>43</v>
      </c>
      <c r="B58" s="82"/>
      <c r="C58" s="82"/>
      <c r="D58" s="82"/>
      <c r="E58" s="82"/>
      <c r="F58" s="82"/>
      <c r="G58" s="82"/>
      <c r="H58" s="82"/>
    </row>
    <row r="59" spans="1:10" ht="6" customHeight="1" x14ac:dyDescent="0.35"/>
    <row r="60" spans="1:10" s="43" customFormat="1" ht="17.25" customHeight="1" x14ac:dyDescent="0.3">
      <c r="A60" s="47"/>
      <c r="B60" s="47"/>
      <c r="C60" s="47"/>
      <c r="D60" s="47"/>
      <c r="E60" s="47"/>
      <c r="F60" s="47"/>
      <c r="G60" s="47"/>
      <c r="H60" s="47"/>
    </row>
    <row r="61" spans="1:10" s="43" customFormat="1" ht="16.899999999999999" customHeight="1" x14ac:dyDescent="0.3">
      <c r="A61" s="47"/>
      <c r="B61" s="47"/>
      <c r="C61" s="47"/>
      <c r="D61" s="47"/>
      <c r="E61" s="47"/>
      <c r="F61" s="47"/>
      <c r="G61" s="47"/>
      <c r="H61" s="47"/>
    </row>
    <row r="62" spans="1:10" s="43" customFormat="1" ht="16.899999999999999" customHeight="1" x14ac:dyDescent="0.3">
      <c r="A62" s="47"/>
      <c r="B62" s="47"/>
      <c r="C62" s="47"/>
      <c r="D62" s="47"/>
      <c r="E62" s="47"/>
      <c r="F62" s="47"/>
      <c r="G62" s="47"/>
      <c r="H62" s="47"/>
    </row>
    <row r="63" spans="1:10" s="43" customFormat="1" ht="17.25" customHeight="1" x14ac:dyDescent="0.3">
      <c r="A63" s="47"/>
      <c r="B63" s="47"/>
      <c r="C63" s="47"/>
      <c r="D63" s="47"/>
      <c r="E63" s="47"/>
      <c r="F63" s="47"/>
      <c r="G63" s="47"/>
      <c r="H63" s="47"/>
    </row>
    <row r="64" spans="1:10" s="43" customFormat="1" ht="17.25" customHeight="1" x14ac:dyDescent="0.3">
      <c r="A64" s="47"/>
      <c r="B64" s="47"/>
      <c r="C64" s="47"/>
      <c r="D64" s="47"/>
      <c r="E64" s="47"/>
      <c r="F64" s="47"/>
      <c r="G64" s="47"/>
      <c r="H64" s="47"/>
    </row>
    <row r="65" spans="1:8" s="43" customFormat="1" ht="17.25" customHeight="1" x14ac:dyDescent="0.3">
      <c r="A65" s="47"/>
      <c r="B65" s="47"/>
      <c r="C65" s="47"/>
      <c r="D65" s="47"/>
      <c r="E65" s="47"/>
      <c r="F65" s="47"/>
      <c r="G65" s="47"/>
      <c r="H65" s="47"/>
    </row>
    <row r="66" spans="1:8" s="43" customFormat="1" ht="17.25" customHeight="1" x14ac:dyDescent="0.3">
      <c r="A66" s="47"/>
      <c r="B66" s="47"/>
      <c r="C66" s="47"/>
      <c r="D66" s="47"/>
      <c r="E66" s="47"/>
      <c r="F66" s="47"/>
      <c r="G66" s="47"/>
      <c r="H66" s="47"/>
    </row>
    <row r="67" spans="1:8" s="43" customFormat="1" ht="17.25" customHeight="1" x14ac:dyDescent="0.3">
      <c r="A67" s="47"/>
      <c r="B67" s="47"/>
      <c r="C67" s="47"/>
      <c r="D67" s="47"/>
      <c r="E67" s="47"/>
      <c r="F67" s="47"/>
      <c r="G67" s="47"/>
      <c r="H67" s="47"/>
    </row>
    <row r="68" spans="1:8" s="43" customFormat="1" ht="17.25" customHeight="1" x14ac:dyDescent="0.3">
      <c r="A68" s="47"/>
      <c r="B68" s="47"/>
      <c r="C68" s="47"/>
      <c r="D68" s="47"/>
      <c r="E68" s="47"/>
      <c r="F68" s="47"/>
      <c r="G68" s="47"/>
      <c r="H68" s="47"/>
    </row>
    <row r="69" spans="1:8" s="43" customFormat="1" ht="17.25" customHeight="1" x14ac:dyDescent="0.3">
      <c r="A69" s="47"/>
      <c r="B69" s="47"/>
      <c r="C69" s="47"/>
      <c r="D69" s="47"/>
      <c r="E69" s="47"/>
      <c r="F69" s="47"/>
      <c r="G69" s="47"/>
      <c r="H69" s="47"/>
    </row>
    <row r="70" spans="1:8" s="43" customFormat="1" ht="17.25" customHeight="1" x14ac:dyDescent="0.3">
      <c r="A70" s="47"/>
      <c r="B70" s="47"/>
      <c r="C70" s="47"/>
      <c r="D70" s="47"/>
      <c r="E70" s="47"/>
      <c r="F70" s="47"/>
      <c r="G70" s="47"/>
      <c r="H70" s="47"/>
    </row>
    <row r="71" spans="1:8" s="43" customFormat="1" ht="17.25" customHeight="1" x14ac:dyDescent="0.3">
      <c r="A71" s="47"/>
      <c r="B71" s="47"/>
      <c r="C71" s="47"/>
      <c r="D71" s="47"/>
      <c r="E71" s="47"/>
      <c r="F71" s="47"/>
      <c r="G71" s="47"/>
      <c r="H71" s="47"/>
    </row>
    <row r="72" spans="1:8" s="43" customFormat="1" ht="17.25" customHeight="1" x14ac:dyDescent="0.3">
      <c r="A72" s="47"/>
      <c r="B72" s="47"/>
      <c r="C72" s="47"/>
      <c r="D72" s="47"/>
      <c r="E72" s="47"/>
      <c r="F72" s="47"/>
      <c r="G72" s="47"/>
      <c r="H72" s="47"/>
    </row>
    <row r="73" spans="1:8" s="43" customFormat="1" ht="17.25" customHeight="1" x14ac:dyDescent="0.3">
      <c r="A73" s="47"/>
      <c r="B73" s="47"/>
      <c r="C73" s="47"/>
      <c r="D73" s="47"/>
      <c r="E73" s="47"/>
      <c r="F73" s="47"/>
      <c r="G73" s="47"/>
      <c r="H73" s="47"/>
    </row>
    <row r="74" spans="1:8" s="43" customFormat="1" ht="17.25" customHeight="1" x14ac:dyDescent="0.3">
      <c r="A74" s="47"/>
      <c r="B74" s="47"/>
      <c r="C74" s="47"/>
      <c r="D74" s="47"/>
      <c r="E74" s="47"/>
      <c r="F74" s="47"/>
      <c r="G74" s="47"/>
      <c r="H74" s="47"/>
    </row>
    <row r="75" spans="1:8" ht="17.25" customHeight="1" x14ac:dyDescent="0.35">
      <c r="A75" s="47"/>
      <c r="B75" s="47"/>
      <c r="C75" s="47"/>
      <c r="D75" s="47"/>
      <c r="E75" s="47"/>
      <c r="F75" s="47"/>
      <c r="G75" s="47"/>
      <c r="H75" s="47"/>
    </row>
    <row r="76" spans="1:8" ht="17.25" customHeight="1" x14ac:dyDescent="0.35">
      <c r="A76" s="47"/>
      <c r="B76" s="47"/>
      <c r="C76" s="47"/>
      <c r="D76" s="47"/>
      <c r="E76" s="47"/>
      <c r="F76" s="47"/>
      <c r="G76" s="47"/>
      <c r="H76" s="47"/>
    </row>
    <row r="77" spans="1:8" ht="17.25" customHeight="1" x14ac:dyDescent="0.35">
      <c r="A77" s="47"/>
      <c r="B77" s="47"/>
      <c r="C77" s="47"/>
      <c r="D77" s="47"/>
      <c r="E77" s="47"/>
      <c r="F77" s="47"/>
      <c r="G77" s="47"/>
      <c r="H77" s="47"/>
    </row>
    <row r="78" spans="1:8" ht="17.25" customHeight="1" x14ac:dyDescent="0.35">
      <c r="A78" s="47"/>
      <c r="B78" s="47"/>
      <c r="C78" s="47"/>
      <c r="D78" s="47"/>
      <c r="E78" s="47"/>
      <c r="F78" s="47"/>
      <c r="G78" s="47"/>
      <c r="H78" s="47"/>
    </row>
    <row r="79" spans="1:8" ht="17.25" customHeight="1" x14ac:dyDescent="0.35">
      <c r="A79" s="47"/>
      <c r="B79" s="47"/>
      <c r="C79" s="47"/>
      <c r="D79" s="47"/>
      <c r="E79" s="47"/>
      <c r="F79" s="47"/>
      <c r="G79" s="47"/>
      <c r="H79" s="47"/>
    </row>
    <row r="80" spans="1:8" ht="17.25" customHeight="1" x14ac:dyDescent="0.35">
      <c r="A80" s="47"/>
      <c r="B80" s="47"/>
      <c r="C80" s="47"/>
      <c r="D80" s="47"/>
      <c r="E80" s="47"/>
      <c r="F80" s="47"/>
      <c r="G80" s="47"/>
      <c r="H80" s="47"/>
    </row>
    <row r="81" spans="1:8" ht="49.15" customHeight="1" x14ac:dyDescent="0.35">
      <c r="A81" s="47"/>
      <c r="B81" s="47"/>
      <c r="C81" s="47"/>
      <c r="D81" s="47"/>
      <c r="E81" s="47"/>
      <c r="F81" s="47"/>
      <c r="G81" s="47"/>
      <c r="H81" s="47"/>
    </row>
    <row r="82" spans="1:8" ht="30" customHeight="1" x14ac:dyDescent="0.35"/>
    <row r="83" spans="1:8" ht="40.5" customHeight="1" x14ac:dyDescent="0.35"/>
    <row r="84" spans="1:8" ht="55.5" customHeight="1" x14ac:dyDescent="0.35">
      <c r="A84" s="85" t="s">
        <v>61</v>
      </c>
      <c r="B84" s="86"/>
      <c r="C84" s="86"/>
      <c r="D84" s="86"/>
      <c r="E84" s="86"/>
    </row>
    <row r="85" spans="1:8" ht="5.25" customHeight="1" x14ac:dyDescent="0.35">
      <c r="A85" s="48"/>
      <c r="B85" s="79"/>
      <c r="C85" s="79"/>
      <c r="D85" s="79"/>
      <c r="E85" s="79"/>
      <c r="F85" s="79"/>
      <c r="G85" s="80"/>
      <c r="H85" s="80"/>
    </row>
    <row r="93" spans="1:8" ht="30" customHeight="1" x14ac:dyDescent="0.35"/>
    <row r="94" spans="1:8" ht="30" customHeight="1" x14ac:dyDescent="0.35"/>
    <row r="95" spans="1:8" ht="30" customHeight="1" x14ac:dyDescent="0.35"/>
    <row r="96" spans="1:8" ht="30" customHeight="1" x14ac:dyDescent="0.35"/>
    <row r="97" ht="30" customHeight="1" x14ac:dyDescent="0.35"/>
    <row r="98" ht="30" customHeight="1" x14ac:dyDescent="0.35"/>
    <row r="112" ht="30" customHeight="1" x14ac:dyDescent="0.35"/>
    <row r="7712" ht="30" customHeight="1" x14ac:dyDescent="0.35"/>
    <row r="7713" ht="30" customHeight="1" x14ac:dyDescent="0.35"/>
    <row r="7714" ht="30" customHeight="1" x14ac:dyDescent="0.35"/>
    <row r="7725" ht="30" customHeight="1" x14ac:dyDescent="0.35"/>
    <row r="7726" ht="30" customHeight="1" x14ac:dyDescent="0.35"/>
    <row r="7727" ht="30" customHeight="1" x14ac:dyDescent="0.35"/>
    <row r="7728" ht="30" customHeight="1" x14ac:dyDescent="0.35"/>
    <row r="7729" ht="30" customHeight="1" x14ac:dyDescent="0.35"/>
    <row r="7730" ht="30" customHeight="1" x14ac:dyDescent="0.35"/>
    <row r="7731" ht="30" customHeight="1" x14ac:dyDescent="0.35"/>
    <row r="7736" ht="30" customHeight="1" x14ac:dyDescent="0.35"/>
    <row r="7737" ht="30" customHeight="1" x14ac:dyDescent="0.35"/>
    <row r="7738" ht="30" customHeight="1" x14ac:dyDescent="0.35"/>
    <row r="7739" ht="30" customHeight="1" x14ac:dyDescent="0.35"/>
    <row r="7740" ht="30" customHeight="1" x14ac:dyDescent="0.35"/>
    <row r="7741" ht="30" customHeight="1" x14ac:dyDescent="0.35"/>
    <row r="7742" ht="30" customHeight="1" x14ac:dyDescent="0.35"/>
    <row r="7743" ht="30" customHeight="1" x14ac:dyDescent="0.35"/>
    <row r="7744" ht="30" customHeight="1" x14ac:dyDescent="0.35"/>
    <row r="7745" ht="30" customHeight="1" x14ac:dyDescent="0.35"/>
    <row r="7746" ht="30" customHeight="1" x14ac:dyDescent="0.35"/>
    <row r="7747" ht="30" customHeight="1" x14ac:dyDescent="0.35"/>
    <row r="7748" ht="30" customHeight="1" x14ac:dyDescent="0.35"/>
    <row r="7749" ht="30" customHeight="1" x14ac:dyDescent="0.35"/>
    <row r="7750" ht="30" customHeight="1" x14ac:dyDescent="0.35"/>
    <row r="7751" ht="30" customHeight="1" x14ac:dyDescent="0.35"/>
    <row r="7752" ht="30" customHeight="1" x14ac:dyDescent="0.35"/>
    <row r="7753" ht="30" customHeight="1" x14ac:dyDescent="0.35"/>
    <row r="7754" ht="30" customHeight="1" x14ac:dyDescent="0.35"/>
    <row r="7755" ht="30" customHeight="1" x14ac:dyDescent="0.35"/>
    <row r="7756" ht="30" customHeight="1" x14ac:dyDescent="0.35"/>
    <row r="7757" ht="30" customHeight="1" x14ac:dyDescent="0.35"/>
    <row r="7758" ht="30" customHeight="1" x14ac:dyDescent="0.35"/>
    <row r="7759" ht="30" customHeight="1" x14ac:dyDescent="0.35"/>
    <row r="7760" ht="30" customHeight="1" x14ac:dyDescent="0.35"/>
    <row r="7761" ht="30" customHeight="1" x14ac:dyDescent="0.35"/>
    <row r="7762" ht="30" customHeight="1" x14ac:dyDescent="0.35"/>
    <row r="7763" ht="30" customHeight="1" x14ac:dyDescent="0.35"/>
    <row r="7764" ht="30" customHeight="1" x14ac:dyDescent="0.35"/>
    <row r="7765" ht="30" customHeight="1" x14ac:dyDescent="0.35"/>
    <row r="7766" ht="30" customHeight="1" x14ac:dyDescent="0.35"/>
    <row r="7767" ht="30" customHeight="1" x14ac:dyDescent="0.35"/>
    <row r="7768" ht="30" customHeight="1" x14ac:dyDescent="0.35"/>
    <row r="7769" ht="30" customHeight="1" x14ac:dyDescent="0.35"/>
    <row r="7770" ht="30" customHeight="1" x14ac:dyDescent="0.35"/>
    <row r="7771" ht="30" customHeight="1" x14ac:dyDescent="0.35"/>
    <row r="7772" ht="30" customHeight="1" x14ac:dyDescent="0.35"/>
    <row r="7773" ht="30" customHeight="1" x14ac:dyDescent="0.35"/>
    <row r="7774" ht="30" customHeight="1" x14ac:dyDescent="0.35"/>
    <row r="7775" ht="30" customHeight="1" x14ac:dyDescent="0.35"/>
    <row r="7776" ht="30" customHeight="1" x14ac:dyDescent="0.35"/>
    <row r="7777" ht="30" customHeight="1" x14ac:dyDescent="0.35"/>
    <row r="7778" ht="30" customHeight="1" x14ac:dyDescent="0.35"/>
    <row r="7779" ht="30" customHeight="1" x14ac:dyDescent="0.35"/>
    <row r="7780" ht="30" customHeight="1" x14ac:dyDescent="0.35"/>
    <row r="7781" ht="30" customHeight="1" x14ac:dyDescent="0.35"/>
    <row r="7782" ht="30" customHeight="1" x14ac:dyDescent="0.35"/>
    <row r="7783" ht="30" customHeight="1" x14ac:dyDescent="0.35"/>
    <row r="7784" ht="30" customHeight="1" x14ac:dyDescent="0.35"/>
    <row r="7785" ht="30" customHeight="1" x14ac:dyDescent="0.35"/>
    <row r="7786" ht="30" customHeight="1" x14ac:dyDescent="0.35"/>
    <row r="7787" ht="30" customHeight="1" x14ac:dyDescent="0.35"/>
    <row r="7788" ht="30" customHeight="1" x14ac:dyDescent="0.35"/>
    <row r="7789" ht="30" customHeight="1" x14ac:dyDescent="0.35"/>
    <row r="7790" ht="30" customHeight="1" x14ac:dyDescent="0.35"/>
    <row r="7791" ht="30" customHeight="1" x14ac:dyDescent="0.35"/>
  </sheetData>
  <sheetProtection selectLockedCells="1"/>
  <mergeCells count="50">
    <mergeCell ref="B46:I46"/>
    <mergeCell ref="B6:D6"/>
    <mergeCell ref="E6:F6"/>
    <mergeCell ref="A16:I16"/>
    <mergeCell ref="A17:I17"/>
    <mergeCell ref="A13:I13"/>
    <mergeCell ref="A42:B42"/>
    <mergeCell ref="B45:H45"/>
    <mergeCell ref="B44:I44"/>
    <mergeCell ref="E8:F8"/>
    <mergeCell ref="B9:D9"/>
    <mergeCell ref="B10:D10"/>
    <mergeCell ref="E10:F10"/>
    <mergeCell ref="G10:I10"/>
    <mergeCell ref="G18:I18"/>
    <mergeCell ref="A38:F38"/>
    <mergeCell ref="B43:I43"/>
    <mergeCell ref="A11:D11"/>
    <mergeCell ref="B14:I14"/>
    <mergeCell ref="B15:I15"/>
    <mergeCell ref="A19:I19"/>
    <mergeCell ref="B85:F85"/>
    <mergeCell ref="G85:H85"/>
    <mergeCell ref="A58:H58"/>
    <mergeCell ref="B52:E52"/>
    <mergeCell ref="F52:I52"/>
    <mergeCell ref="A55:H55"/>
    <mergeCell ref="A84:E84"/>
    <mergeCell ref="E1:H1"/>
    <mergeCell ref="A1:D1"/>
    <mergeCell ref="E9:F9"/>
    <mergeCell ref="A2:D2"/>
    <mergeCell ref="A20:H20"/>
    <mergeCell ref="G5:I5"/>
    <mergeCell ref="G6:I6"/>
    <mergeCell ref="H8:I8"/>
    <mergeCell ref="G7:I7"/>
    <mergeCell ref="A12:I12"/>
    <mergeCell ref="G9:I9"/>
    <mergeCell ref="C8:D8"/>
    <mergeCell ref="B7:D7"/>
    <mergeCell ref="E7:F7"/>
    <mergeCell ref="A18:E18"/>
    <mergeCell ref="B5:D5"/>
    <mergeCell ref="B47:H47"/>
    <mergeCell ref="A56:H56"/>
    <mergeCell ref="A54:B54"/>
    <mergeCell ref="B50:H50"/>
    <mergeCell ref="B49:I49"/>
    <mergeCell ref="B48:I48"/>
  </mergeCells>
  <conditionalFormatting sqref="J48:J49">
    <cfRule type="containsText" dxfId="0" priority="1" operator="containsText" text="Datum****">
      <formula>NOT(ISERROR(SEARCH("Datum****",J48)))</formula>
    </cfRule>
  </conditionalFormatting>
  <dataValidations count="5">
    <dataValidation type="whole" operator="greaterThanOrEqual" allowBlank="1" showInputMessage="1" showErrorMessage="1" error="Mindestbestellmenge: 100 Stück" sqref="H30 H34" xr:uid="{00000000-0002-0000-0000-000000000000}">
      <formula1>100</formula1>
    </dataValidation>
    <dataValidation type="whole" operator="greaterThanOrEqual" allowBlank="1" showInputMessage="1" showErrorMessage="1" error="Mindestbestellmenge 1000" sqref="H38" xr:uid="{00000000-0002-0000-0000-000001000000}">
      <formula1>1000</formula1>
    </dataValidation>
    <dataValidation type="whole" operator="greaterThanOrEqual" allowBlank="1" showInputMessage="1" showErrorMessage="1" error="Mindestbestellmenge: 500 Stück" sqref="H27 H36:H37" xr:uid="{00000000-0002-0000-0000-000002000000}">
      <formula1>500</formula1>
    </dataValidation>
    <dataValidation type="whole" operator="greaterThanOrEqual" allowBlank="1" showInputMessage="1" showErrorMessage="1" error="Mindestbestellmenge: 250 Stück" sqref="H22 H23 H24 H25 H26 H31 H32 H33 H35" xr:uid="{392DED71-0BFB-4ED0-96A5-758634EF8DA6}">
      <formula1>250</formula1>
    </dataValidation>
    <dataValidation type="whole" operator="greaterThanOrEqual" allowBlank="1" showInputMessage="1" showErrorMessage="1" error="Mindestbestellmenge: 1.000 Stück" sqref="H28" xr:uid="{76068881-A8E5-4060-AD0C-19C3DA6FAE0A}">
      <formula1>1000</formula1>
    </dataValidation>
  </dataValidations>
  <hyperlinks>
    <hyperlink ref="F52" r:id="rId1" xr:uid="{00000000-0004-0000-0000-000000000000}"/>
  </hyperlinks>
  <printOptions horizontalCentered="1"/>
  <pageMargins left="0.39370078740157483" right="0.19685039370078741" top="0.39370078740157483" bottom="0" header="0.19685039370078741" footer="0"/>
  <pageSetup paperSize="9" scale="93" fitToHeight="0" orientation="portrait" r:id="rId2"/>
  <headerFooter scaleWithDoc="0" alignWithMargins="0">
    <oddHeader>&amp;C &amp;R&amp;8Seite &amp;P von &amp;N</oddHeader>
    <oddFooter xml:space="preserve">&amp;C
</oddFooter>
    <firstHeader>&amp;R&amp;8Page &amp;P of &amp;N</firstHeader>
    <firstFooter xml:space="preserve">&amp;LIFOK GmbH
Berliner Ring 89 
64625 Bensheim&amp;CGeschäftsführer: Henning Banthien, Dirk Halemba
Amtsgericht Darmstadt HRB 25159&amp;RKontakt für Rückfragen:
Yasmin Hameed
 Tel: +49.6251.8416-906
yasmin.hameed@ifok.de  </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8" r:id="rId5" name="Check Box 14">
              <controlPr locked="0" defaultSize="0" autoFill="0" autoLine="0" autoPict="0">
                <anchor moveWithCells="1" sizeWithCells="1">
                  <from>
                    <xdr:col>0</xdr:col>
                    <xdr:colOff>361950</xdr:colOff>
                    <xdr:row>13</xdr:row>
                    <xdr:rowOff>76200</xdr:rowOff>
                  </from>
                  <to>
                    <xdr:col>0</xdr:col>
                    <xdr:colOff>609600</xdr:colOff>
                    <xdr:row>13</xdr:row>
                    <xdr:rowOff>304800</xdr:rowOff>
                  </to>
                </anchor>
              </controlPr>
            </control>
          </mc:Choice>
        </mc:AlternateContent>
        <mc:AlternateContent xmlns:mc="http://schemas.openxmlformats.org/markup-compatibility/2006">
          <mc:Choice Requires="x14">
            <control shapeId="3" r:id="rId6" name="Check Box 15">
              <controlPr locked="0" defaultSize="0" autoFill="0" autoLine="0" autoPict="0">
                <anchor moveWithCells="1" sizeWithCells="1">
                  <from>
                    <xdr:col>0</xdr:col>
                    <xdr:colOff>361950</xdr:colOff>
                    <xdr:row>14</xdr:row>
                    <xdr:rowOff>76200</xdr:rowOff>
                  </from>
                  <to>
                    <xdr:col>0</xdr:col>
                    <xdr:colOff>609600</xdr:colOff>
                    <xdr:row>14</xdr:row>
                    <xdr:rowOff>304800</xdr:rowOff>
                  </to>
                </anchor>
              </controlPr>
            </control>
          </mc:Choice>
        </mc:AlternateContent>
        <mc:AlternateContent xmlns:mc="http://schemas.openxmlformats.org/markup-compatibility/2006">
          <mc:Choice Requires="x14">
            <control shapeId="4" r:id="rId7" name="Check Box 16">
              <controlPr locked="0" defaultSize="0" autoFill="0" autoLine="0" autoPict="0">
                <anchor moveWithCells="1" sizeWithCells="1">
                  <from>
                    <xdr:col>0</xdr:col>
                    <xdr:colOff>361950</xdr:colOff>
                    <xdr:row>42</xdr:row>
                    <xdr:rowOff>76200</xdr:rowOff>
                  </from>
                  <to>
                    <xdr:col>0</xdr:col>
                    <xdr:colOff>609600</xdr:colOff>
                    <xdr:row>42</xdr:row>
                    <xdr:rowOff>304800</xdr:rowOff>
                  </to>
                </anchor>
              </controlPr>
            </control>
          </mc:Choice>
        </mc:AlternateContent>
        <mc:AlternateContent xmlns:mc="http://schemas.openxmlformats.org/markup-compatibility/2006">
          <mc:Choice Requires="x14">
            <control shapeId="1042" r:id="rId8" name="Check Box 18">
              <controlPr locked="0" defaultSize="0" autoFill="0" autoLine="0" autoPict="0">
                <anchor moveWithCells="1" sizeWithCells="1">
                  <from>
                    <xdr:col>0</xdr:col>
                    <xdr:colOff>361950</xdr:colOff>
                    <xdr:row>49</xdr:row>
                    <xdr:rowOff>76200</xdr:rowOff>
                  </from>
                  <to>
                    <xdr:col>0</xdr:col>
                    <xdr:colOff>609600</xdr:colOff>
                    <xdr:row>49</xdr:row>
                    <xdr:rowOff>304800</xdr:rowOff>
                  </to>
                </anchor>
              </controlPr>
            </control>
          </mc:Choice>
        </mc:AlternateContent>
        <mc:AlternateContent xmlns:mc="http://schemas.openxmlformats.org/markup-compatibility/2006">
          <mc:Choice Requires="x14">
            <control shapeId="1043" r:id="rId9" name="Check Box 19">
              <controlPr locked="0" defaultSize="0" autoFill="0" autoLine="0" autoPict="0">
                <anchor moveWithCells="1" sizeWithCells="1">
                  <from>
                    <xdr:col>0</xdr:col>
                    <xdr:colOff>361950</xdr:colOff>
                    <xdr:row>47</xdr:row>
                    <xdr:rowOff>76200</xdr:rowOff>
                  </from>
                  <to>
                    <xdr:col>0</xdr:col>
                    <xdr:colOff>609600</xdr:colOff>
                    <xdr:row>47</xdr:row>
                    <xdr:rowOff>304800</xdr:rowOff>
                  </to>
                </anchor>
              </controlPr>
            </control>
          </mc:Choice>
        </mc:AlternateContent>
        <mc:AlternateContent xmlns:mc="http://schemas.openxmlformats.org/markup-compatibility/2006">
          <mc:Choice Requires="x14">
            <control shapeId="1044" r:id="rId10" name="Check Box 20">
              <controlPr locked="0" defaultSize="0" autoFill="0" autoLine="0" autoPict="0">
                <anchor moveWithCells="1" sizeWithCells="1">
                  <from>
                    <xdr:col>0</xdr:col>
                    <xdr:colOff>361950</xdr:colOff>
                    <xdr:row>48</xdr:row>
                    <xdr:rowOff>76200</xdr:rowOff>
                  </from>
                  <to>
                    <xdr:col>0</xdr:col>
                    <xdr:colOff>609600</xdr:colOff>
                    <xdr:row>48</xdr:row>
                    <xdr:rowOff>304800</xdr:rowOff>
                  </to>
                </anchor>
              </controlPr>
            </control>
          </mc:Choice>
        </mc:AlternateContent>
        <mc:AlternateContent xmlns:mc="http://schemas.openxmlformats.org/markup-compatibility/2006">
          <mc:Choice Requires="x14">
            <control shapeId="5" r:id="rId11" name="Check Box 17">
              <controlPr locked="0" defaultSize="0" autoFill="0" autoLine="0" autoPict="0">
                <anchor moveWithCells="1" sizeWithCells="1">
                  <from>
                    <xdr:col>0</xdr:col>
                    <xdr:colOff>361950</xdr:colOff>
                    <xdr:row>43</xdr:row>
                    <xdr:rowOff>76200</xdr:rowOff>
                  </from>
                  <to>
                    <xdr:col>0</xdr:col>
                    <xdr:colOff>609600</xdr:colOff>
                    <xdr:row>43</xdr:row>
                    <xdr:rowOff>304800</xdr:rowOff>
                  </to>
                </anchor>
              </controlPr>
            </control>
          </mc:Choice>
        </mc:AlternateContent>
        <mc:AlternateContent xmlns:mc="http://schemas.openxmlformats.org/markup-compatibility/2006">
          <mc:Choice Requires="x14">
            <control shapeId="1058" r:id="rId12" name="Check Box 34">
              <controlPr locked="0" defaultSize="0" autoFill="0" autoLine="0" autoPict="0">
                <anchor moveWithCells="1" sizeWithCells="1">
                  <from>
                    <xdr:col>0</xdr:col>
                    <xdr:colOff>361950</xdr:colOff>
                    <xdr:row>45</xdr:row>
                    <xdr:rowOff>76200</xdr:rowOff>
                  </from>
                  <to>
                    <xdr:col>0</xdr:col>
                    <xdr:colOff>609600</xdr:colOff>
                    <xdr:row>45</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2c48f2-e74e-4b4c-ba3a-ba5b790350d0"/>
    <lcf76f155ced4ddcb4097134ff3c332f xmlns="ff498787-19d6-40e1-a306-1ef14f0543ee">
      <Terms xmlns="http://schemas.microsoft.com/office/infopath/2007/PartnerControls"/>
    </lcf76f155ced4ddcb4097134ff3c332f>
    <E-Mail_x0020_Absender xmlns="ff498787-19d6-40e1-a306-1ef14f0543ee" xsi:nil="true"/>
    <E-Mail_x0020_Anlage xmlns="ff498787-19d6-40e1-a306-1ef14f0543ee">true</E-Mail_x0020_Anlage>
    <E-Mail_x0020_Wichtigkeit xmlns="ff498787-19d6-40e1-a306-1ef14f0543ee" xsi:nil="true"/>
    <E-Mail_x0020_MessageID xmlns="ff498787-19d6-40e1-a306-1ef14f0543ee" xsi:nil="true"/>
    <E-Mail_x0020_Empfänger xmlns="ff498787-19d6-40e1-a306-1ef14f0543ee" xsi:nil="true"/>
    <E-Mail_x0020_Kategorien xmlns="ff498787-19d6-40e1-a306-1ef14f0543ee" xsi:nil="true"/>
    <E-Mail_x0020_CC xmlns="ff498787-19d6-40e1-a306-1ef14f0543ee" xsi:nil="true"/>
    <E-Mail_x0020_Datum xmlns="ff498787-19d6-40e1-a306-1ef14f0543ee" xsi:nil="true"/>
    <E-Mail_x0020_Betreff xmlns="ff498787-19d6-40e1-a306-1ef14f0543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2AF8F2FE964734FB0B3C4723A235BD0" ma:contentTypeVersion="21" ma:contentTypeDescription="Ein neues Dokument erstellen." ma:contentTypeScope="" ma:versionID="a884b55bdcb229b283449bee34d01fb5">
  <xsd:schema xmlns:xsd="http://www.w3.org/2001/XMLSchema" xmlns:xs="http://www.w3.org/2001/XMLSchema" xmlns:p="http://schemas.microsoft.com/office/2006/metadata/properties" xmlns:ns2="ff498787-19d6-40e1-a306-1ef14f0543ee" xmlns:ns3="f62c48f2-e74e-4b4c-ba3a-ba5b790350d0" targetNamespace="http://schemas.microsoft.com/office/2006/metadata/properties" ma:root="true" ma:fieldsID="c5d91d4de9d8d98adcfbd1e7c2030e89" ns2:_="" ns3:_="">
    <xsd:import namespace="ff498787-19d6-40e1-a306-1ef14f0543ee"/>
    <xsd:import namespace="f62c48f2-e74e-4b4c-ba3a-ba5b790350d0"/>
    <xsd:element name="properties">
      <xsd:complexType>
        <xsd:sequence>
          <xsd:element name="documentManagement">
            <xsd:complexType>
              <xsd:all>
                <xsd:element ref="ns2:E-Mail_x0020_Absender" minOccurs="0"/>
                <xsd:element ref="ns2:E-Mail_x0020_Empfänger" minOccurs="0"/>
                <xsd:element ref="ns2:E-Mail_x0020_Datum" minOccurs="0"/>
                <xsd:element ref="ns2:E-Mail_x0020_Anlage" minOccurs="0"/>
                <xsd:element ref="ns2:E-Mail_x0020_Betreff" minOccurs="0"/>
                <xsd:element ref="ns2:E-Mail_x0020_CC" minOccurs="0"/>
                <xsd:element ref="ns2:E-Mail_x0020_Kategorien" minOccurs="0"/>
                <xsd:element ref="ns2:E-Mail_x0020_MessageID" minOccurs="0"/>
                <xsd:element ref="ns2:E-Mail_x0020_Wichtigkei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98787-19d6-40e1-a306-1ef14f0543ee" elementFormDefault="qualified">
    <xsd:import namespace="http://schemas.microsoft.com/office/2006/documentManagement/types"/>
    <xsd:import namespace="http://schemas.microsoft.com/office/infopath/2007/PartnerControls"/>
    <xsd:element name="E-Mail_x0020_Absender" ma:index="8" nillable="true" ma:displayName="E-Mail Absender" ma:internalName="E_x002d_Mail_x0020_Absender">
      <xsd:simpleType>
        <xsd:restriction base="dms:Text">
          <xsd:maxLength value="255"/>
        </xsd:restriction>
      </xsd:simpleType>
    </xsd:element>
    <xsd:element name="E-Mail_x0020_Empfänger" ma:index="9" nillable="true" ma:displayName="E-Mail Empfänger" ma:internalName="E_x002d_Mail_x0020_Empf_x00e4_nger">
      <xsd:simpleType>
        <xsd:restriction base="dms:Note">
          <xsd:maxLength value="255"/>
        </xsd:restriction>
      </xsd:simpleType>
    </xsd:element>
    <xsd:element name="E-Mail_x0020_Datum" ma:index="10" nillable="true" ma:displayName="E-Mail Datum" ma:format="DateTime" ma:internalName="E_x002d_Mail_x0020_Datum">
      <xsd:simpleType>
        <xsd:restriction base="dms:DateTime"/>
      </xsd:simpleType>
    </xsd:element>
    <xsd:element name="E-Mail_x0020_Anlage" ma:index="11" nillable="true" ma:displayName="E-Mail Anlage" ma:default="1" ma:internalName="E_x002d_Mail_x0020_Anlage">
      <xsd:simpleType>
        <xsd:restriction base="dms:Boolean"/>
      </xsd:simpleType>
    </xsd:element>
    <xsd:element name="E-Mail_x0020_Betreff" ma:index="12" nillable="true" ma:displayName="E-Mail Betreff" ma:internalName="E_x002d_Mail_x0020_Betreff">
      <xsd:simpleType>
        <xsd:restriction base="dms:Text">
          <xsd:maxLength value="255"/>
        </xsd:restriction>
      </xsd:simpleType>
    </xsd:element>
    <xsd:element name="E-Mail_x0020_CC" ma:index="13" nillable="true" ma:displayName="E-Mail CC" ma:internalName="E_x002d_Mail_x0020_CC">
      <xsd:simpleType>
        <xsd:restriction base="dms:Note">
          <xsd:maxLength value="255"/>
        </xsd:restriction>
      </xsd:simpleType>
    </xsd:element>
    <xsd:element name="E-Mail_x0020_Kategorien" ma:index="14" nillable="true" ma:displayName="E-Mail Kategorien" ma:internalName="E_x002d_Mail_x0020_Kategorien">
      <xsd:simpleType>
        <xsd:restriction base="dms:Note">
          <xsd:maxLength value="255"/>
        </xsd:restriction>
      </xsd:simpleType>
    </xsd:element>
    <xsd:element name="E-Mail_x0020_MessageID" ma:index="15" nillable="true" ma:displayName="E-Mail MessageID" ma:internalName="E_x002d_Mail_x0020_MessageID">
      <xsd:simpleType>
        <xsd:restriction base="dms:Text">
          <xsd:maxLength value="255"/>
        </xsd:restriction>
      </xsd:simpleType>
    </xsd:element>
    <xsd:element name="E-Mail_x0020_Wichtigkeit" ma:index="16" nillable="true" ma:displayName="E-Mail Wichtigkeit" ma:internalName="E_x002d_Mail_x0020_Wichtigkeit">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ffa1cac-2bac-4cec-a832-70b9cf5ff7b2"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2c48f2-e74e-4b4c-ba3a-ba5b790350d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1008ae1-7ab5-4216-8987-4d209cc0a39a}" ma:internalName="TaxCatchAll" ma:showField="CatchAllData" ma:web="f62c48f2-e74e-4b4c-ba3a-ba5b790350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D74183-16F8-4EB2-BAD2-819B5F15C732}">
  <ds:schemaRefs>
    <ds:schemaRef ds:uri="f62c48f2-e74e-4b4c-ba3a-ba5b790350d0"/>
    <ds:schemaRef ds:uri="http://schemas.microsoft.com/office/2006/documentManagement/types"/>
    <ds:schemaRef ds:uri="http://purl.org/dc/elements/1.1/"/>
    <ds:schemaRef ds:uri="ff498787-19d6-40e1-a306-1ef14f0543ee"/>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3437819-3218-4C32-802D-1B704A013CDB}">
  <ds:schemaRefs>
    <ds:schemaRef ds:uri="http://schemas.microsoft.com/sharepoint/v3/contenttype/forms"/>
  </ds:schemaRefs>
</ds:datastoreItem>
</file>

<file path=customXml/itemProps3.xml><?xml version="1.0" encoding="utf-8"?>
<ds:datastoreItem xmlns:ds="http://schemas.openxmlformats.org/officeDocument/2006/customXml" ds:itemID="{0F3E8D12-3018-439F-B0FF-0DA439D1F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98787-19d6-40e1-a306-1ef14f0543ee"/>
    <ds:schemaRef ds:uri="f62c48f2-e74e-4b4c-ba3a-ba5b79035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d55210-5af2-49d0-ae6f-c7160c68a39f}" enabled="1" method="Standard" siteId="{40aeb486-ebe2-4e58-9f1c-caedc86481e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Bestellformular</vt:lpstr>
      <vt:lpstr>ZeilenTitelBereich1..D4.1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Hameed</dc:creator>
  <cp:keywords/>
  <dc:description/>
  <cp:lastModifiedBy>Franziska Scholl</cp:lastModifiedBy>
  <cp:revision/>
  <dcterms:created xsi:type="dcterms:W3CDTF">2018-06-12T17:02:52Z</dcterms:created>
  <dcterms:modified xsi:type="dcterms:W3CDTF">2026-03-03T13:41:04Z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0x010100E2AF8F2FE964734FB0B3C4723A235BD0</vt:lpwstr>
  </property>
  <property fmtid="{D5CDD505-2E9C-101B-9397-08002B2CF9AE}" pid="3" name="MediaServiceImageTags">
    <vt:lpwstr/>
  </property>
</Properties>
</file>

<file path=userCustomization/customUI.xml><?xml version="1.0" encoding="utf-8"?>
<mso:customUI xmlns:mso="http://schemas.microsoft.com/office/2006/01/customui">
  <mso:ribbon>
    <mso:qat>
      <mso:documentControls>
        <mso:control idQ="mso:GroupPrintPreviewPrint" visible="true"/>
        <mso:control idQ="mso:FileSaveAs" visible="true"/>
      </mso:documentControls>
    </mso:qat>
  </mso:ribbon>
</mso:customUI>
</file>