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extended-properties" Target="docProps/app.xml"/><Relationship Id="rId7"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microsoft.com/office/2006/relationships/ui/userCustomization" Target="userCustomization/customUI.xml"/><Relationship Id="rId9"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mc:AlternateContent xmlns:mc="http://schemas.openxmlformats.org/markup-compatibility/2006">
    <mc:Choice Requires="x15">
      <x15ac:absPath xmlns:x15ac="http://schemas.microsoft.com/office/spreadsheetml/2010/11/ac" url="C:\Users\elisabeth.kamrad\Downloads\"/>
    </mc:Choice>
  </mc:AlternateContent>
  <xr:revisionPtr revIDLastSave="0" documentId="13_ncr:1_{95693365-765D-4009-A844-0919D6CCF6BF}" xr6:coauthVersionLast="47" xr6:coauthVersionMax="47" xr10:uidLastSave="{00000000-0000-0000-0000-000000000000}"/>
  <bookViews>
    <workbookView xWindow="-110" yWindow="-110" windowWidth="19420" windowHeight="10420" tabRatio="192" xr2:uid="{00000000-000D-0000-FFFF-FFFF00000000}"/>
  </bookViews>
  <sheets>
    <sheet name="Bestellformular" sheetId="1" r:id="rId1"/>
  </sheets>
  <definedNames>
    <definedName name="Firmenname">Bestellformular!#REF!</definedName>
    <definedName name="Spaltentitel1">Bestellformular!#REF!</definedName>
    <definedName name="SpaltenTitelBereich1..D10.1">Bestellformular!#REF!</definedName>
    <definedName name="SpaltenTitelBereich2..D12.1">Bestellformular!#REF!</definedName>
    <definedName name="ZeilenTitelBereich1..D4.1">Bestellformular!$G$9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23" i="1"/>
  <c r="I24" i="1"/>
  <c r="I25" i="1"/>
  <c r="I26" i="1"/>
  <c r="I27" i="1"/>
  <c r="I28" i="1"/>
  <c r="I40" i="1"/>
  <c r="I39" i="1"/>
  <c r="I37" i="1"/>
  <c r="I38" i="1"/>
  <c r="I36" i="1"/>
  <c r="I35" i="1"/>
  <c r="I34" i="1"/>
  <c r="I33" i="1"/>
  <c r="I32" i="1"/>
  <c r="I30" i="1"/>
  <c r="I31" i="1"/>
  <c r="I29" i="1" l="1"/>
  <c r="I42" i="1" s="1"/>
  <c r="I43" i="1" s="1"/>
  <c r="I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Hameed</author>
  </authors>
  <commentList>
    <comment ref="I50" authorId="0" shapeId="0" xr:uid="{00000000-0006-0000-0000-000001000000}">
      <text>
        <r>
          <rPr>
            <sz val="9"/>
            <color indexed="81"/>
            <rFont val="Segoe UI"/>
            <family val="2"/>
          </rPr>
          <t xml:space="preserve">Bei Fehlermeldung: Datum auf Seite 2 angeben!
</t>
        </r>
      </text>
    </comment>
  </commentList>
</comments>
</file>

<file path=xl/sharedStrings.xml><?xml version="1.0" encoding="utf-8"?>
<sst xmlns="http://schemas.openxmlformats.org/spreadsheetml/2006/main" count="70" uniqueCount="64">
  <si>
    <r>
      <rPr>
        <b/>
        <sz val="16"/>
        <color rgb="FF0096D6"/>
        <rFont val="Arial"/>
        <family val="2"/>
      </rPr>
      <t>Bestellung von Werbemitteln</t>
    </r>
    <r>
      <rPr>
        <b/>
        <sz val="11"/>
        <color rgb="FF0096D6"/>
        <rFont val="Arial"/>
        <family val="2"/>
      </rPr>
      <t xml:space="preserve">
für die Mitgliedskommunen der Arbeitsgemeinschaft Nahmobilität Hessen</t>
    </r>
    <r>
      <rPr>
        <b/>
        <sz val="11"/>
        <color rgb="FF0096D6"/>
        <rFont val="Calibri Light"/>
        <family val="2"/>
        <scheme val="major"/>
      </rPr>
      <t xml:space="preserve">
</t>
    </r>
  </si>
  <si>
    <t>RECHNUNGSADRESSE</t>
  </si>
  <si>
    <t>LIEFERADRESSE</t>
  </si>
  <si>
    <t xml:space="preserve"> (falls abweichend)</t>
  </si>
  <si>
    <t>Institution</t>
  </si>
  <si>
    <t>AnsprechpartnerIn</t>
  </si>
  <si>
    <t>Straße / Nr.</t>
  </si>
  <si>
    <t>PLZ / Ort</t>
  </si>
  <si>
    <t>Telefon</t>
  </si>
  <si>
    <t>E-Mail</t>
  </si>
  <si>
    <t xml:space="preserve">Bitte beachten Sie: Wenn Sie über die Förderrichtlinie Nahmobilität eine Förderung bei der Bestellung der Werbemittel in Anspruch nehmen möchten und förderberechtigt sind, sind zwingend die Verfahrensschritte, wie in den Hinweisen zur Beantragung der Fördermittel beschrieben, einzuhalten. Dazu dient das von Ihnen ausgefüllte ausgefüllte Bestellformular auf Seite 2 als Bestellanfrage. </t>
  </si>
  <si>
    <t xml:space="preserve">Sie erhalten von der Servicestelle daraufhin innerhalb eine Bestätigung über Ihre Anfrage sowie das notwenige Formular des Antrags auf Gewährung einer Zuwendung Förderprogramm Nahmobilität – nur „Give-Aways“. Sobald die Bewilligung von Hessen Mobil vorliegt, informieren Sie die Servicestelle, die Ihre Bestellung bestätigt und auslöst. Die Rechnung erhalten Sie nach Eingang der Ware.     </t>
  </si>
  <si>
    <t xml:space="preserve">Wir sind förderberechtigt und möchten die finanzielle Förderung von Werbemitteln im Rahmen der die Förderrichtlinie Nahmobilität beantragen. Senden Sie uns bitte das Antragsformular zu. </t>
  </si>
  <si>
    <t xml:space="preserve">Wir nehmen keine Förderung in Anspruch. Die Bestellung kann direkt ausgelöst werden. </t>
  </si>
  <si>
    <t>Das nachfolgende Bestellformular zeigt Ihnen mit wenigen Klicks die Gesamtsumme Ihrer Bestellung an. Zusätzlich zu den Produktkosten fallen Versandkosten an. Die Lieferung erfolgt per Paketdienst. Für Bestellungen innerhalb Deutschlands werden die Versandkosten nach Aufwand berechnet. Dieser beinhaltet die Kosten der Verpackung, Versand und Versicherung.</t>
  </si>
  <si>
    <r>
      <t>Hinweise zur Lieferzeit: Bitte bedenken Sie bei Ihrer Planung eine voraussichtliche Lieferzeit v</t>
    </r>
    <r>
      <rPr>
        <b/>
        <sz val="10"/>
        <color theme="1"/>
        <rFont val="Arial"/>
        <family val="2"/>
      </rPr>
      <t>on vier bis sechs Wochen</t>
    </r>
    <r>
      <rPr>
        <sz val="10"/>
        <color theme="1"/>
        <rFont val="Arial"/>
        <family val="2"/>
      </rPr>
      <t xml:space="preserve"> </t>
    </r>
    <r>
      <rPr>
        <b/>
        <sz val="10"/>
        <color theme="1"/>
        <rFont val="Arial"/>
        <family val="2"/>
      </rPr>
      <t>ab Übermittlung der Druckdaten in die Produktion</t>
    </r>
    <r>
      <rPr>
        <sz val="10"/>
        <color theme="1"/>
        <rFont val="Arial"/>
        <family val="2"/>
      </rPr>
      <t xml:space="preserve">. Die Druckdaten werden erstellt, sobald Ihr Kommunenlogo vorliegt und auf Druckfähigkeit geprüft ist, bzw. sobald der einzudruckende Kommunenname (je nach gewähltem Produkt) vorliegt.  </t>
    </r>
  </si>
  <si>
    <t xml:space="preserve">Servicestelle Arbeitsgemeinschaft Nahmobilität des Hessischen Ministeriums für Wirtschaft, Energie, Verkehr und Wohnen                                                                                                  c/o IFOK GmbH, Berliner Ring 89, 64625 Bensheim </t>
  </si>
  <si>
    <t xml:space="preserve">Kontakt für Rückfragen: 
service@nahmobil-hessen.de
</t>
  </si>
  <si>
    <t>* Bitte beachten Sie die Mindestbestellmengen</t>
  </si>
  <si>
    <t>€ / 1 Set</t>
  </si>
  <si>
    <t>ab 50
€ / Stück</t>
  </si>
  <si>
    <t>ab 100
€ / Stück</t>
  </si>
  <si>
    <t>ab 250
€ / Stück</t>
  </si>
  <si>
    <t>ab 500
€ / Stück</t>
  </si>
  <si>
    <t>ab 1.000  € /Stück</t>
  </si>
  <si>
    <t>Bestell-
menge</t>
  </si>
  <si>
    <t>Preis</t>
  </si>
  <si>
    <r>
      <t xml:space="preserve">Läuft! </t>
    </r>
    <r>
      <rPr>
        <b/>
        <sz val="9"/>
        <color theme="1"/>
        <rFont val="Arial"/>
        <family val="2"/>
      </rPr>
      <t>Socken</t>
    </r>
    <r>
      <rPr>
        <sz val="8"/>
        <color theme="1"/>
        <rFont val="Arial"/>
        <family val="2"/>
      </rPr>
      <t xml:space="preserve">                </t>
    </r>
    <r>
      <rPr>
        <b/>
        <sz val="8"/>
        <color theme="1"/>
        <rFont val="Arial"/>
        <family val="2"/>
      </rPr>
      <t>blau (36 - 40)</t>
    </r>
  </si>
  <si>
    <r>
      <t xml:space="preserve">Läuft! </t>
    </r>
    <r>
      <rPr>
        <b/>
        <sz val="9"/>
        <color theme="1"/>
        <rFont val="Arial"/>
        <family val="2"/>
      </rPr>
      <t>Socken</t>
    </r>
    <r>
      <rPr>
        <sz val="8"/>
        <color theme="1"/>
        <rFont val="Arial"/>
        <family val="2"/>
      </rPr>
      <t xml:space="preserve">                </t>
    </r>
    <r>
      <rPr>
        <b/>
        <sz val="8"/>
        <color theme="1"/>
        <rFont val="Arial"/>
        <family val="2"/>
      </rPr>
      <t>blau (40 - 46)</t>
    </r>
  </si>
  <si>
    <r>
      <t xml:space="preserve">Läuft! </t>
    </r>
    <r>
      <rPr>
        <b/>
        <sz val="9"/>
        <color theme="1"/>
        <rFont val="Arial"/>
        <family val="2"/>
      </rPr>
      <t>Socken</t>
    </r>
    <r>
      <rPr>
        <sz val="8"/>
        <color theme="1"/>
        <rFont val="Arial"/>
        <family val="2"/>
      </rPr>
      <t xml:space="preserve">              </t>
    </r>
    <r>
      <rPr>
        <b/>
        <sz val="8"/>
        <color theme="1"/>
        <rFont val="Arial"/>
        <family val="2"/>
      </rPr>
      <t>weiß (36 - 40)</t>
    </r>
  </si>
  <si>
    <r>
      <t xml:space="preserve">Läuft! </t>
    </r>
    <r>
      <rPr>
        <b/>
        <sz val="9"/>
        <color theme="1"/>
        <rFont val="Arial"/>
        <family val="2"/>
      </rPr>
      <t>Socken</t>
    </r>
    <r>
      <rPr>
        <sz val="8"/>
        <color theme="1"/>
        <rFont val="Arial"/>
        <family val="2"/>
      </rPr>
      <t xml:space="preserve">              </t>
    </r>
    <r>
      <rPr>
        <b/>
        <sz val="8"/>
        <color theme="1"/>
        <rFont val="Arial"/>
        <family val="2"/>
      </rPr>
      <t>weiß (40 - 46)</t>
    </r>
  </si>
  <si>
    <t>Einkaufwagenlöser</t>
  </si>
  <si>
    <t xml:space="preserve">Schnürsenkel </t>
  </si>
  <si>
    <r>
      <rPr>
        <b/>
        <sz val="9"/>
        <color theme="1"/>
        <rFont val="Arial"/>
        <family val="2"/>
      </rPr>
      <t>Aktionsset</t>
    </r>
    <r>
      <rPr>
        <b/>
        <sz val="8"/>
        <color theme="1"/>
        <rFont val="Arial"/>
        <family val="2"/>
      </rPr>
      <t xml:space="preserve">                        </t>
    </r>
  </si>
  <si>
    <r>
      <t>Regenschirm mit Kommunenlogo</t>
    </r>
    <r>
      <rPr>
        <b/>
        <sz val="9"/>
        <color theme="1" tint="0.499984740745262"/>
        <rFont val="Arial"/>
        <family val="2"/>
      </rPr>
      <t>*</t>
    </r>
  </si>
  <si>
    <r>
      <t>Sattelschutz</t>
    </r>
    <r>
      <rPr>
        <b/>
        <sz val="9"/>
        <color theme="1" tint="0.499984740745262"/>
        <rFont val="Arial"/>
        <family val="2"/>
      </rPr>
      <t>*</t>
    </r>
  </si>
  <si>
    <r>
      <t>ReflexMonsta</t>
    </r>
    <r>
      <rPr>
        <b/>
        <sz val="9"/>
        <color theme="1" tint="0.499984740745262"/>
        <rFont val="Arial"/>
        <family val="2"/>
      </rPr>
      <t xml:space="preserve">*   </t>
    </r>
    <r>
      <rPr>
        <b/>
        <sz val="9"/>
        <rFont val="Arial"/>
        <family val="2"/>
      </rPr>
      <t>Gespenst</t>
    </r>
  </si>
  <si>
    <r>
      <t>ReflexMonsta</t>
    </r>
    <r>
      <rPr>
        <b/>
        <sz val="9"/>
        <color theme="1" tint="0.499984740745262"/>
        <rFont val="Arial"/>
        <family val="2"/>
      </rPr>
      <t xml:space="preserve">*   </t>
    </r>
    <r>
      <rPr>
        <b/>
        <sz val="9"/>
        <rFont val="Arial"/>
        <family val="2"/>
      </rPr>
      <t>Spinne</t>
    </r>
  </si>
  <si>
    <r>
      <t>ReflexMonsta</t>
    </r>
    <r>
      <rPr>
        <b/>
        <sz val="9"/>
        <color theme="1" tint="0.499984740745262"/>
        <rFont val="Arial"/>
        <family val="2"/>
      </rPr>
      <t xml:space="preserve">*   </t>
    </r>
    <r>
      <rPr>
        <b/>
        <sz val="9"/>
        <rFont val="Arial"/>
        <family val="2"/>
      </rPr>
      <t>Gesicht</t>
    </r>
  </si>
  <si>
    <t>* Die individuellen Versandkosten können erst nach Eingang der Bestellung berechnet werden und werden Ihnen mit der Bestellbestätigung mitgeteilt.</t>
  </si>
  <si>
    <r>
      <t>Versand</t>
    </r>
    <r>
      <rPr>
        <sz val="8"/>
        <color theme="1" tint="0.499984740745262"/>
        <rFont val="Arial"/>
        <family val="2"/>
      </rPr>
      <t>*</t>
    </r>
  </si>
  <si>
    <t>netto</t>
  </si>
  <si>
    <t>MwSt 19%</t>
  </si>
  <si>
    <t>Summe</t>
  </si>
  <si>
    <t xml:space="preserve">Weitere Angaben </t>
  </si>
  <si>
    <t>Das einzudruckende Logo (für: Falttasche, Sockenbanderole, Rollup, Regenschirm, Sattelschutz, Schlauchband/Verpackungseinleger) habe ich als eps.- beigefügt</t>
  </si>
  <si>
    <t>Der einzudruckende Name meiner Kommune (für Produkte: Falttasche, Rucksack, Socken, ReflexMonsta und Schlauchband) lautet:</t>
  </si>
  <si>
    <r>
      <t>Ich wähle das Aktionsset und wähle das Roll-up mit dem Aufdruck "Bin gleich da" (</t>
    </r>
    <r>
      <rPr>
        <sz val="9"/>
        <color rgb="FF0096D6"/>
        <rFont val="Arial"/>
        <family val="2"/>
      </rPr>
      <t>Motiv RadfahrerIn</t>
    </r>
    <r>
      <rPr>
        <sz val="9"/>
        <rFont val="Arial"/>
        <family val="2"/>
      </rPr>
      <t>)</t>
    </r>
  </si>
  <si>
    <r>
      <t>Ich wähle das Aktionsset und wähle das Roll-up mit dem Aufdruck "Bin kurz weg"  (</t>
    </r>
    <r>
      <rPr>
        <sz val="9"/>
        <color rgb="FF0096D6"/>
        <rFont val="Arial"/>
        <family val="2"/>
      </rPr>
      <t>Motiv SkateboardfahrerIn</t>
    </r>
    <r>
      <rPr>
        <sz val="9"/>
        <rFont val="Arial"/>
        <family val="2"/>
      </rPr>
      <t>)</t>
    </r>
  </si>
  <si>
    <t xml:space="preserve">Ich stimme den Gebühren und den Verkaufs- u. Versandbedingungen zu.                                      </t>
  </si>
  <si>
    <r>
      <t xml:space="preserve">Bitte senden Sie das Bestellformular ausgefüllt </t>
    </r>
    <r>
      <rPr>
        <b/>
        <sz val="9"/>
        <color rgb="FF0096D6"/>
        <rFont val="Arial"/>
        <family val="2"/>
      </rPr>
      <t>als .exe-Datei</t>
    </r>
    <r>
      <rPr>
        <sz val="9"/>
        <rFont val="Arial"/>
        <family val="2"/>
      </rPr>
      <t xml:space="preserve"> per E-Mail an:</t>
    </r>
  </si>
  <si>
    <t>service@nahmobil-hessen.de</t>
  </si>
  <si>
    <t>Hinweis zur Datenverwendung</t>
  </si>
  <si>
    <t xml:space="preserve">Die im Formular angegebenen personenbezogenen Daten werden allein zum Zweck der Auftragsabwicklung im Projekt Öffentlichkeitsarbeit zur Förderung der Nahmobilität Hessen verarbeitet. Eine Verwendung der Daten für andere Zwecke oder eine Weitergabe an Dritte erfolgt nicht. Sie können jederzeit gegenüber der IFOK GmbH mit Mail an datenschutz@ifok.de die Berichtigung, Löschung und Sperrung ihrer personenbezogenen Daten verlangen. Sie haben jederzeit das Recht auf Auskunft über die bezüglich Ihrer Person gespeicherten Daten, deren Herkunft und Empfänger sowie den Zweck der Speicherung. </t>
  </si>
  <si>
    <t xml:space="preserve">Verkaufs- und Versandbedingungen </t>
  </si>
  <si>
    <t xml:space="preserve">Servicestelle Arbeitsgemeinschaft Nahmobilität                                                              des Hessischen Ministeriums für Wirtschaft, Energie, Verkehr und Wohnen                                                                                                  c/o IFOK GmbH, Berliner Ring 89, 64625 Bensheim </t>
  </si>
  <si>
    <t>Fahrradklingel</t>
  </si>
  <si>
    <t>Reflexionsband</t>
  </si>
  <si>
    <r>
      <t>Hundehalsband</t>
    </r>
    <r>
      <rPr>
        <sz val="8"/>
        <color theme="1"/>
        <rFont val="Arial"/>
        <family val="2"/>
      </rPr>
      <t>*</t>
    </r>
  </si>
  <si>
    <r>
      <t xml:space="preserve">Warnweste </t>
    </r>
    <r>
      <rPr>
        <sz val="8"/>
        <color theme="1"/>
        <rFont val="Arial"/>
        <family val="2"/>
      </rPr>
      <t>(Kinder)</t>
    </r>
    <r>
      <rPr>
        <b/>
        <sz val="8"/>
        <color theme="1"/>
        <rFont val="Arial"/>
        <family val="2"/>
      </rPr>
      <t>*</t>
    </r>
  </si>
  <si>
    <r>
      <t xml:space="preserve">Warnweste </t>
    </r>
    <r>
      <rPr>
        <sz val="8"/>
        <color theme="1"/>
        <rFont val="Arial"/>
        <family val="2"/>
      </rPr>
      <t>(Erwachsene)*</t>
    </r>
  </si>
  <si>
    <r>
      <t>Falttasche</t>
    </r>
    <r>
      <rPr>
        <sz val="9"/>
        <color theme="1"/>
        <rFont val="Arial"/>
        <family val="2"/>
      </rPr>
      <t>, Baumwolle*</t>
    </r>
  </si>
  <si>
    <r>
      <t xml:space="preserve">Schauchband </t>
    </r>
    <r>
      <rPr>
        <sz val="9"/>
        <color theme="1"/>
        <rFont val="Arial"/>
        <family val="2"/>
      </rPr>
      <t>(nachhaltig)</t>
    </r>
    <r>
      <rPr>
        <b/>
        <sz val="9"/>
        <color theme="1"/>
        <rFont val="Arial"/>
        <family val="2"/>
      </rPr>
      <t>*</t>
    </r>
  </si>
  <si>
    <t>Artik+A21:G40el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</si>
</sst>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4" formatCode="_-* #,##0.00\ &quot;€&quot;_-;\-* #,##0.00\ &quot;€&quot;_-;_-* &quot;-&quot;??\ &quot;€&quot;_-;_-@_-"/>
    <numFmt numFmtId="164" formatCode="[&lt;=9999999]###\-####;\(###\)\ ###\-####"/>
    <numFmt numFmtId="165" formatCode="#,##0.00\ &quot;€&quot;"/>
    <numFmt numFmtId="166" formatCode="00000"/>
  </numFmts>
  <fonts count="51" x14ac:knownFonts="1">
    <font>
      <sz val="11"/>
      <color theme="1" tint="0.24994659260841701"/>
      <name val="Calibri"/>
      <family val="2"/>
      <scheme val="minor"/>
    </font>
    <font>
      <sz val="11"/>
      <color theme="1"/>
      <name val="Calibri"/>
      <family val="2"/>
      <scheme val="minor"/>
    </font>
    <font>
      <sz val="11"/>
      <color theme="1" tint="0.24994659260841701"/>
      <name val="Calibri"/>
      <family val="2"/>
      <scheme val="minor"/>
    </font>
    <font>
      <sz val="11"/>
      <color theme="4" tint="-0.499984740745262"/>
      <name val="Calibri Light"/>
      <family val="2"/>
      <scheme val="major"/>
    </font>
    <font>
      <sz val="18"/>
      <color theme="1" tint="0.34998626667073579"/>
      <name val="Calibri Light"/>
      <family val="2"/>
      <scheme val="major"/>
    </font>
    <font>
      <sz val="11"/>
      <color theme="3"/>
      <name val="Calibri"/>
      <family val="2"/>
      <scheme val="minor"/>
    </font>
    <font>
      <sz val="10"/>
      <color theme="1" tint="0.24994659260841701"/>
      <name val="Calibri"/>
      <family val="2"/>
      <scheme val="minor"/>
    </font>
    <font>
      <sz val="18"/>
      <color theme="1" tint="0.24994659260841701"/>
      <name val="Calibri Light"/>
      <family val="2"/>
      <scheme val="major"/>
    </font>
    <font>
      <u/>
      <sz val="11"/>
      <color theme="10"/>
      <name val="Calibri"/>
      <family val="2"/>
      <scheme val="minor"/>
    </font>
    <font>
      <sz val="9"/>
      <color theme="1" tint="0.24994659260841701"/>
      <name val="Calibri"/>
      <family val="2"/>
      <scheme val="minor"/>
    </font>
    <font>
      <b/>
      <sz val="10"/>
      <color theme="1" tint="0.24994659260841701"/>
      <name val="Calibri"/>
      <family val="2"/>
      <scheme val="minor"/>
    </font>
    <font>
      <sz val="9.5"/>
      <color theme="1" tint="0.24994659260841701"/>
      <name val="Calibri"/>
      <family val="2"/>
      <scheme val="minor"/>
    </font>
    <font>
      <sz val="10"/>
      <color theme="1" tint="0.24994659260841701"/>
      <name val="Arial"/>
      <family val="2"/>
    </font>
    <font>
      <sz val="9"/>
      <color theme="1" tint="0.24994659260841701"/>
      <name val="Arial"/>
      <family val="2"/>
    </font>
    <font>
      <b/>
      <sz val="11"/>
      <color rgb="FF0096D6"/>
      <name val="Calibri Light"/>
      <family val="2"/>
      <scheme val="major"/>
    </font>
    <font>
      <b/>
      <sz val="16"/>
      <color rgb="FF0096D6"/>
      <name val="Arial"/>
      <family val="2"/>
    </font>
    <font>
      <b/>
      <sz val="11"/>
      <color rgb="FF0096D6"/>
      <name val="Arial"/>
      <family val="2"/>
    </font>
    <font>
      <b/>
      <sz val="8"/>
      <color rgb="FF0096D6"/>
      <name val="Arial"/>
      <family val="2"/>
    </font>
    <font>
      <sz val="10"/>
      <color theme="1"/>
      <name val="Arial"/>
      <family val="2"/>
    </font>
    <font>
      <b/>
      <sz val="9"/>
      <color theme="1"/>
      <name val="Arial"/>
      <family val="2"/>
    </font>
    <font>
      <b/>
      <sz val="9"/>
      <color theme="1" tint="0.499984740745262"/>
      <name val="Arial"/>
      <family val="2"/>
    </font>
    <font>
      <b/>
      <sz val="10"/>
      <color rgb="FF0096D6"/>
      <name val="Arial"/>
      <family val="2"/>
    </font>
    <font>
      <sz val="10"/>
      <name val="Arial"/>
      <family val="2"/>
    </font>
    <font>
      <sz val="9"/>
      <name val="Arial"/>
      <family val="2"/>
    </font>
    <font>
      <sz val="10"/>
      <color theme="1" tint="0.14999847407452621"/>
      <name val="Arial"/>
      <family val="2"/>
    </font>
    <font>
      <sz val="10"/>
      <color rgb="FF0096D6"/>
      <name val="Calibri"/>
      <family val="2"/>
      <scheme val="minor"/>
    </font>
    <font>
      <sz val="9"/>
      <color theme="1"/>
      <name val="Arial"/>
      <family val="2"/>
    </font>
    <font>
      <b/>
      <sz val="9"/>
      <name val="Arial"/>
      <family val="2"/>
    </font>
    <font>
      <sz val="10"/>
      <name val="Calibri Light"/>
      <family val="2"/>
      <scheme val="major"/>
    </font>
    <font>
      <sz val="9"/>
      <color indexed="81"/>
      <name val="Segoe UI"/>
      <family val="2"/>
    </font>
    <font>
      <sz val="9"/>
      <color rgb="FF000000"/>
      <name val="Arial"/>
      <family val="2"/>
    </font>
    <font>
      <sz val="10"/>
      <color rgb="FF0096D6"/>
      <name val="Arial"/>
      <family val="2"/>
    </font>
    <font>
      <sz val="11"/>
      <color rgb="FF0096D6"/>
      <name val="Calibri"/>
      <family val="2"/>
      <scheme val="minor"/>
    </font>
    <font>
      <sz val="8"/>
      <name val="Arial"/>
      <family val="2"/>
    </font>
    <font>
      <sz val="8"/>
      <color theme="1"/>
      <name val="Arial"/>
      <family val="2"/>
    </font>
    <font>
      <b/>
      <sz val="11"/>
      <name val="Arial"/>
      <family val="2"/>
    </font>
    <font>
      <b/>
      <sz val="11"/>
      <color theme="1" tint="0.34998626667073579"/>
      <name val="Arial"/>
      <family val="2"/>
    </font>
    <font>
      <b/>
      <sz val="8"/>
      <color theme="1"/>
      <name val="Arial"/>
      <family val="2"/>
    </font>
    <font>
      <sz val="8"/>
      <color theme="1" tint="0.499984740745262"/>
      <name val="Arial"/>
      <family val="2"/>
    </font>
    <font>
      <sz val="11"/>
      <name val="Calibri"/>
      <family val="2"/>
      <scheme val="minor"/>
    </font>
    <font>
      <b/>
      <sz val="14"/>
      <color rgb="FF0096D6"/>
      <name val="Arial"/>
      <family val="2"/>
    </font>
    <font>
      <sz val="14"/>
      <color theme="1" tint="0.24994659260841701"/>
      <name val="Calibri"/>
      <family val="2"/>
      <scheme val="minor"/>
    </font>
    <font>
      <sz val="8"/>
      <color theme="1" tint="0.24994659260841701"/>
      <name val="Arial"/>
      <family val="2"/>
    </font>
    <font>
      <b/>
      <sz val="9"/>
      <color rgb="FF0096D6"/>
      <name val="Arial"/>
      <family val="2"/>
    </font>
    <font>
      <b/>
      <u/>
      <sz val="9"/>
      <color rgb="FF0096D6"/>
      <name val="Arial"/>
      <family val="2"/>
    </font>
    <font>
      <sz val="9"/>
      <color rgb="FF0096D6"/>
      <name val="Arial"/>
      <family val="2"/>
    </font>
    <font>
      <sz val="7"/>
      <color theme="1" tint="0.14999847407452621"/>
      <name val="Arial"/>
      <family val="2"/>
    </font>
    <font>
      <sz val="7"/>
      <color theme="1" tint="0.24994659260841701"/>
      <name val="Calibri"/>
      <family val="2"/>
      <scheme val="minor"/>
    </font>
    <font>
      <u/>
      <sz val="7"/>
      <color theme="10"/>
      <name val="Calibri"/>
      <family val="2"/>
      <scheme val="minor"/>
    </font>
    <font>
      <u/>
      <sz val="7"/>
      <color theme="10"/>
      <name val="Arial"/>
      <family val="2"/>
    </font>
    <font>
      <b/>
      <sz val="10"/>
      <color theme="1"/>
      <name val="Arial"/>
      <family val="2"/>
    </font>
  </fonts>
  <fills count="3">
    <fill>
      <patternFill patternType="none"/>
    </fill>
    <fill>
      <patternFill patternType="gray125"/>
    </fill>
    <fill>
      <patternFill patternType="lightUp">
        <fgColor theme="0" tint="-0.24994659260841701"/>
        <bgColor auto="1"/>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dotted">
        <color rgb="FF0096D6"/>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96D6"/>
      </left>
      <right/>
      <top style="medium">
        <color rgb="FF0096D6"/>
      </top>
      <bottom style="medium">
        <color rgb="FF0096D6"/>
      </bottom>
      <diagonal/>
    </border>
    <border>
      <left/>
      <right/>
      <top/>
      <bottom style="medium">
        <color rgb="FF0096D6"/>
      </bottom>
      <diagonal/>
    </border>
    <border>
      <left style="medium">
        <color rgb="FF0096D6"/>
      </left>
      <right/>
      <top/>
      <bottom/>
      <diagonal/>
    </border>
    <border>
      <left/>
      <right/>
      <top style="medium">
        <color rgb="FF0096D6"/>
      </top>
      <bottom style="medium">
        <color rgb="FF0096D6"/>
      </bottom>
      <diagonal/>
    </border>
    <border>
      <left/>
      <right/>
      <top style="dotted">
        <color rgb="FF0096D6"/>
      </top>
      <bottom/>
      <diagonal/>
    </border>
  </borders>
  <cellStyleXfs count="7">
    <xf numFmtId="0" fontId="0" fillId="0" borderId="0">
      <alignment horizontal="left" wrapText="1"/>
    </xf>
    <xf numFmtId="0" fontId="4" fillId="0" borderId="0" applyNumberFormat="0" applyFill="0" applyProtection="0">
      <alignment horizontal="left"/>
    </xf>
    <xf numFmtId="0" fontId="3" fillId="0" borderId="0" applyNumberFormat="0" applyFill="0" applyProtection="0">
      <alignment horizontal="left"/>
    </xf>
    <xf numFmtId="14" fontId="2" fillId="0" borderId="0" applyFill="0" applyBorder="0">
      <alignment horizontal="left" wrapText="1"/>
    </xf>
    <xf numFmtId="0" fontId="2" fillId="0" borderId="0" applyNumberFormat="0" applyFont="0" applyFill="0" applyBorder="0">
      <alignment horizontal="left" wrapText="1" indent="6"/>
    </xf>
    <xf numFmtId="164" fontId="5" fillId="0" borderId="0" applyFont="0" applyFill="0" applyBorder="0" applyAlignment="0" applyProtection="0">
      <alignment horizontal="left" indent="6"/>
    </xf>
    <xf numFmtId="0" fontId="8" fillId="0" borderId="0" applyNumberFormat="0" applyFill="0" applyBorder="0" applyAlignment="0" applyProtection="0">
      <alignment horizontal="left" wrapText="1"/>
    </xf>
  </cellStyleXfs>
  <cellXfs count="104">
    <xf numFmtId="0" fontId="0" fillId="0" borderId="0" xfId="0">
      <alignment horizontal="left" wrapText="1"/>
    </xf>
    <xf numFmtId="0" fontId="6" fillId="0" borderId="0" xfId="0" applyFont="1" applyAlignment="1"/>
    <xf numFmtId="0" fontId="9" fillId="0" borderId="0" xfId="0" applyFont="1">
      <alignment horizontal="left" wrapText="1"/>
    </xf>
    <xf numFmtId="0" fontId="0" fillId="0" borderId="0" xfId="0" applyAlignment="1">
      <alignment horizontal="left" vertical="center" wrapText="1"/>
    </xf>
    <xf numFmtId="0" fontId="10" fillId="0" borderId="0" xfId="0" applyFont="1" applyAlignment="1">
      <alignment vertical="top" wrapText="1"/>
    </xf>
    <xf numFmtId="0" fontId="11" fillId="0" borderId="0" xfId="0" applyFont="1">
      <alignment horizontal="left" wrapText="1"/>
    </xf>
    <xf numFmtId="0" fontId="0" fillId="0" borderId="0" xfId="0" applyAlignment="1">
      <alignment vertical="center" wrapText="1"/>
    </xf>
    <xf numFmtId="0" fontId="24" fillId="0" borderId="0" xfId="4" applyFont="1" applyAlignment="1">
      <alignment vertical="center"/>
    </xf>
    <xf numFmtId="164" fontId="24" fillId="0" borderId="0" xfId="5" applyFont="1" applyAlignment="1" applyProtection="1">
      <alignment vertical="center"/>
    </xf>
    <xf numFmtId="164" fontId="24" fillId="0" borderId="0" xfId="5" applyFont="1" applyBorder="1" applyAlignment="1" applyProtection="1">
      <alignment vertical="center"/>
    </xf>
    <xf numFmtId="0" fontId="12" fillId="0" borderId="0" xfId="0" applyFont="1" applyAlignment="1"/>
    <xf numFmtId="0" fontId="23" fillId="0" borderId="3" xfId="1" applyFont="1" applyBorder="1" applyAlignment="1" applyProtection="1">
      <alignment horizontal="center" wrapText="1"/>
    </xf>
    <xf numFmtId="44" fontId="26" fillId="0" borderId="3" xfId="0" applyNumberFormat="1" applyFont="1" applyBorder="1" applyAlignment="1">
      <alignment horizontal="right" wrapText="1"/>
    </xf>
    <xf numFmtId="0" fontId="28" fillId="0" borderId="0" xfId="1" applyFont="1" applyAlignment="1" applyProtection="1">
      <alignment vertical="top" wrapText="1"/>
    </xf>
    <xf numFmtId="0" fontId="22" fillId="0" borderId="0" xfId="0" applyFont="1" applyAlignment="1">
      <alignment wrapText="1"/>
    </xf>
    <xf numFmtId="0" fontId="12" fillId="0" borderId="0" xfId="0" applyFont="1">
      <alignment horizontal="left" wrapText="1"/>
    </xf>
    <xf numFmtId="0" fontId="25" fillId="0" borderId="3" xfId="0" applyFont="1" applyBorder="1" applyAlignment="1">
      <alignment horizontal="left" vertical="center" wrapText="1"/>
    </xf>
    <xf numFmtId="44" fontId="22" fillId="0" borderId="0" xfId="0" applyNumberFormat="1" applyFont="1" applyAlignment="1">
      <alignment horizontal="center" vertical="center"/>
    </xf>
    <xf numFmtId="165" fontId="23" fillId="0" borderId="1" xfId="0" applyNumberFormat="1" applyFont="1" applyBorder="1" applyAlignment="1">
      <alignment horizontal="center" vertical="center"/>
    </xf>
    <xf numFmtId="0" fontId="23" fillId="0" borderId="0" xfId="1" applyFont="1" applyAlignment="1" applyProtection="1">
      <alignment vertical="center" wrapText="1"/>
    </xf>
    <xf numFmtId="0" fontId="16" fillId="0" borderId="0" xfId="4" applyFont="1" applyAlignment="1">
      <alignment horizontal="left" vertical="top" indent="1"/>
    </xf>
    <xf numFmtId="0" fontId="16" fillId="0" borderId="0" xfId="2" applyFont="1" applyAlignment="1" applyProtection="1">
      <alignment horizontal="left" vertical="top"/>
    </xf>
    <xf numFmtId="0" fontId="17" fillId="0" borderId="0" xfId="4" applyFont="1" applyAlignment="1">
      <alignment horizontal="left" vertical="top"/>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7" fillId="0" borderId="1" xfId="0" applyFont="1" applyBorder="1" applyAlignment="1">
      <alignment vertical="center" wrapText="1"/>
    </xf>
    <xf numFmtId="0" fontId="21" fillId="0" borderId="0" xfId="4" applyFont="1" applyAlignment="1">
      <alignment horizontal="left" vertical="top" indent="1"/>
    </xf>
    <xf numFmtId="0" fontId="21" fillId="0" borderId="0" xfId="2" applyFont="1" applyAlignment="1" applyProtection="1">
      <alignment horizontal="left" vertical="top"/>
    </xf>
    <xf numFmtId="0" fontId="19" fillId="0" borderId="1" xfId="0" applyFont="1" applyBorder="1" applyAlignment="1">
      <alignment vertical="center"/>
    </xf>
    <xf numFmtId="165" fontId="13" fillId="2" borderId="1" xfId="0" applyNumberFormat="1" applyFont="1" applyFill="1" applyBorder="1" applyAlignment="1">
      <alignment horizontal="center" vertical="center"/>
    </xf>
    <xf numFmtId="0" fontId="12" fillId="0" borderId="1" xfId="0" applyFont="1" applyBorder="1" applyAlignment="1" applyProtection="1">
      <alignment horizontal="center" vertical="center"/>
      <protection locked="0"/>
    </xf>
    <xf numFmtId="44" fontId="22" fillId="0" borderId="1" xfId="0" applyNumberFormat="1" applyFont="1" applyBorder="1" applyAlignment="1">
      <alignment horizontal="center" vertical="center"/>
    </xf>
    <xf numFmtId="0" fontId="19" fillId="0" borderId="1" xfId="0" applyFont="1" applyBorder="1" applyAlignment="1">
      <alignment vertical="center" wrapText="1"/>
    </xf>
    <xf numFmtId="0" fontId="33" fillId="0" borderId="0" xfId="0" applyFont="1" applyAlignment="1">
      <alignment vertical="center"/>
    </xf>
    <xf numFmtId="0" fontId="34" fillId="0" borderId="0" xfId="0" applyFont="1" applyAlignment="1">
      <alignment vertical="center" wrapText="1"/>
    </xf>
    <xf numFmtId="0" fontId="34" fillId="0" borderId="0" xfId="0" applyFont="1" applyAlignment="1">
      <alignment vertical="center"/>
    </xf>
    <xf numFmtId="0" fontId="16" fillId="0" borderId="7" xfId="0" applyFont="1" applyBorder="1" applyAlignment="1">
      <alignment vertical="center"/>
    </xf>
    <xf numFmtId="0" fontId="0" fillId="0" borderId="9" xfId="0" applyBorder="1">
      <alignment horizontal="left" wrapText="1"/>
    </xf>
    <xf numFmtId="0" fontId="14" fillId="0" borderId="0" xfId="0" applyFont="1" applyAlignment="1">
      <alignment horizontal="left" vertical="top" wrapText="1"/>
    </xf>
    <xf numFmtId="0" fontId="25" fillId="0" borderId="0" xfId="0" applyFont="1" applyAlignment="1">
      <alignment horizontal="left" vertical="center" wrapText="1"/>
    </xf>
    <xf numFmtId="0" fontId="26" fillId="0" borderId="1" xfId="0" applyFont="1" applyBorder="1" applyAlignment="1" applyProtection="1">
      <alignment horizontal="center" vertical="center" wrapText="1"/>
      <protection locked="0"/>
    </xf>
    <xf numFmtId="0" fontId="24" fillId="0" borderId="0" xfId="4" applyFont="1" applyAlignment="1">
      <alignment horizontal="left" vertical="center" indent="1"/>
    </xf>
    <xf numFmtId="165" fontId="26" fillId="0" borderId="1" xfId="0" applyNumberFormat="1" applyFont="1" applyBorder="1" applyAlignment="1">
      <alignment horizontal="center" vertical="center"/>
    </xf>
    <xf numFmtId="0" fontId="27" fillId="0" borderId="0" xfId="0" applyFont="1" applyAlignment="1" applyProtection="1">
      <alignment horizontal="left" vertical="center"/>
      <protection locked="0"/>
    </xf>
    <xf numFmtId="14" fontId="13" fillId="0" borderId="0" xfId="0" applyNumberFormat="1" applyFont="1" applyAlignment="1">
      <alignment horizontal="left" vertical="center" wrapText="1"/>
    </xf>
    <xf numFmtId="166" fontId="46" fillId="0" borderId="1" xfId="4" applyNumberFormat="1" applyFont="1" applyFill="1" applyBorder="1" applyAlignment="1" applyProtection="1">
      <alignment vertical="center"/>
      <protection locked="0"/>
    </xf>
    <xf numFmtId="166" fontId="46" fillId="0" borderId="1" xfId="4" applyNumberFormat="1" applyFont="1" applyFill="1" applyBorder="1" applyAlignment="1">
      <alignment horizontal="right" vertical="center"/>
    </xf>
    <xf numFmtId="0" fontId="34" fillId="0" borderId="1" xfId="0" applyFont="1" applyBorder="1" applyAlignment="1">
      <alignment vertical="center" wrapText="1"/>
    </xf>
    <xf numFmtId="8" fontId="26" fillId="0" borderId="1" xfId="0" applyNumberFormat="1" applyFont="1" applyBorder="1" applyAlignment="1">
      <alignment horizontal="center" vertical="center" wrapText="1"/>
    </xf>
    <xf numFmtId="44" fontId="23" fillId="0" borderId="0" xfId="0" applyNumberFormat="1" applyFont="1" applyAlignment="1">
      <alignment horizontal="center" vertical="center"/>
    </xf>
    <xf numFmtId="44" fontId="26" fillId="0" borderId="10" xfId="0" applyNumberFormat="1" applyFont="1" applyBorder="1" applyAlignment="1">
      <alignment vertical="center"/>
    </xf>
    <xf numFmtId="44" fontId="23" fillId="0" borderId="8" xfId="0" applyNumberFormat="1" applyFont="1" applyBorder="1" applyAlignment="1">
      <alignment vertical="center"/>
    </xf>
    <xf numFmtId="0" fontId="26" fillId="0" borderId="1" xfId="0" applyFont="1" applyBorder="1" applyAlignment="1">
      <alignment horizontal="center" vertical="center" wrapText="1"/>
    </xf>
    <xf numFmtId="0" fontId="23" fillId="0" borderId="0" xfId="0" applyFont="1" applyAlignment="1">
      <alignment horizontal="left" vertical="center" wrapText="1"/>
    </xf>
    <xf numFmtId="0" fontId="9" fillId="0" borderId="0" xfId="0" applyFont="1" applyAlignment="1">
      <alignment horizontal="left" wrapText="1"/>
    </xf>
    <xf numFmtId="14" fontId="13" fillId="0" borderId="0" xfId="0" applyNumberFormat="1" applyFont="1" applyAlignment="1">
      <alignment horizontal="left" vertical="center" wrapText="1"/>
    </xf>
    <xf numFmtId="0" fontId="12" fillId="0" borderId="0" xfId="0" applyFont="1" applyAlignment="1">
      <alignment horizontal="left" wrapText="1"/>
    </xf>
    <xf numFmtId="0" fontId="0" fillId="0" borderId="0" xfId="0" applyAlignment="1">
      <alignment horizontal="left" wrapText="1"/>
    </xf>
    <xf numFmtId="0" fontId="31" fillId="0" borderId="0" xfId="0" applyFont="1" applyAlignment="1">
      <alignment horizontal="left" wrapText="1"/>
    </xf>
    <xf numFmtId="0" fontId="32" fillId="0" borderId="0" xfId="0" applyFont="1" applyAlignment="1">
      <alignment horizontal="left" wrapText="1"/>
    </xf>
    <xf numFmtId="0" fontId="7" fillId="0" borderId="0" xfId="0" applyFont="1" applyAlignment="1">
      <alignment horizontal="center" vertical="center" wrapText="1"/>
    </xf>
    <xf numFmtId="0" fontId="14" fillId="0" borderId="0" xfId="0" applyFont="1" applyAlignment="1">
      <alignment horizontal="left" vertical="center" wrapText="1"/>
    </xf>
    <xf numFmtId="164" fontId="24" fillId="0" borderId="0" xfId="5" applyFont="1" applyAlignment="1" applyProtection="1">
      <alignment horizontal="left" vertical="center" indent="1"/>
    </xf>
    <xf numFmtId="0" fontId="14" fillId="0" borderId="3" xfId="0" applyFont="1" applyBorder="1" applyAlignment="1">
      <alignment horizontal="left" vertical="top" wrapText="1"/>
    </xf>
    <xf numFmtId="0" fontId="22" fillId="0" borderId="0" xfId="1" applyFont="1" applyAlignment="1" applyProtection="1">
      <alignment horizontal="left" wrapText="1"/>
    </xf>
    <xf numFmtId="0" fontId="46" fillId="0" borderId="2" xfId="4" applyFont="1" applyFill="1" applyBorder="1" applyAlignment="1" applyProtection="1">
      <alignment horizontal="left" vertical="center" wrapText="1"/>
      <protection locked="0"/>
    </xf>
    <xf numFmtId="0" fontId="47" fillId="0" borderId="5" xfId="0" applyFont="1" applyBorder="1" applyAlignment="1" applyProtection="1">
      <alignment horizontal="left" vertical="center" wrapText="1"/>
      <protection locked="0"/>
    </xf>
    <xf numFmtId="0" fontId="47" fillId="0" borderId="6" xfId="0" applyFont="1" applyBorder="1" applyAlignment="1" applyProtection="1">
      <alignment horizontal="left" wrapText="1"/>
      <protection locked="0"/>
    </xf>
    <xf numFmtId="0" fontId="46" fillId="0" borderId="5" xfId="4" applyFont="1" applyFill="1" applyBorder="1" applyAlignment="1" applyProtection="1">
      <alignment horizontal="left" vertical="center" wrapText="1"/>
      <protection locked="0"/>
    </xf>
    <xf numFmtId="0" fontId="46" fillId="0" borderId="2" xfId="4" applyFont="1" applyFill="1" applyBorder="1" applyAlignment="1" applyProtection="1">
      <alignment vertical="center" wrapText="1"/>
      <protection locked="0"/>
    </xf>
    <xf numFmtId="0" fontId="22" fillId="0" borderId="11" xfId="1" applyFont="1" applyBorder="1" applyAlignment="1" applyProtection="1">
      <alignment horizontal="left" vertical="center" wrapText="1"/>
    </xf>
    <xf numFmtId="0" fontId="39" fillId="0" borderId="11" xfId="0" applyFont="1" applyBorder="1" applyAlignment="1">
      <alignment horizontal="left" vertical="center" wrapText="1"/>
    </xf>
    <xf numFmtId="166" fontId="46" fillId="0" borderId="2" xfId="4" applyNumberFormat="1" applyFont="1" applyFill="1" applyBorder="1" applyAlignment="1" applyProtection="1">
      <alignment horizontal="right" vertical="center" wrapText="1"/>
      <protection locked="0"/>
    </xf>
    <xf numFmtId="0" fontId="47" fillId="0" borderId="5" xfId="0" applyFont="1" applyBorder="1" applyAlignment="1" applyProtection="1">
      <alignment horizontal="left" wrapText="1"/>
      <protection locked="0"/>
    </xf>
    <xf numFmtId="0" fontId="46" fillId="0" borderId="1" xfId="4" applyFont="1" applyFill="1" applyBorder="1" applyAlignment="1" applyProtection="1">
      <alignment horizontal="left" vertical="center" wrapText="1"/>
      <protection locked="0"/>
    </xf>
    <xf numFmtId="0" fontId="24" fillId="0" borderId="0" xfId="4" applyFont="1" applyAlignment="1">
      <alignment horizontal="left" vertical="center" indent="1"/>
    </xf>
    <xf numFmtId="0" fontId="34" fillId="0" borderId="0" xfId="0" applyFont="1" applyAlignment="1">
      <alignment horizontal="left" vertical="center" wrapText="1"/>
    </xf>
    <xf numFmtId="0" fontId="1" fillId="0" borderId="0" xfId="0" applyFont="1" applyAlignment="1">
      <alignment horizontal="left" vertical="center" wrapText="1"/>
    </xf>
    <xf numFmtId="0" fontId="47" fillId="0" borderId="6" xfId="0" applyFont="1" applyBorder="1" applyAlignment="1" applyProtection="1">
      <alignment horizontal="left" vertical="center" wrapText="1"/>
      <protection locked="0"/>
    </xf>
    <xf numFmtId="0" fontId="33" fillId="0" borderId="0" xfId="1" applyFont="1" applyAlignment="1" applyProtection="1">
      <alignment horizontal="center" vertical="center" wrapText="1"/>
    </xf>
    <xf numFmtId="0" fontId="30" fillId="0" borderId="0" xfId="0" applyFont="1" applyAlignment="1">
      <alignment horizontal="right" vertical="top" wrapText="1" readingOrder="1"/>
    </xf>
    <xf numFmtId="0" fontId="36" fillId="0" borderId="0" xfId="0" applyFont="1" applyAlignment="1">
      <alignment horizontal="center" vertical="center" wrapText="1"/>
    </xf>
    <xf numFmtId="0" fontId="35" fillId="0" borderId="0" xfId="0" applyFont="1" applyAlignment="1">
      <alignment horizontal="center" vertical="center" wrapText="1"/>
    </xf>
    <xf numFmtId="0" fontId="23" fillId="0" borderId="0" xfId="6" applyFont="1" applyAlignment="1" applyProtection="1">
      <alignment horizontal="left" wrapText="1"/>
    </xf>
    <xf numFmtId="0" fontId="44" fillId="0" borderId="0" xfId="6" applyFont="1" applyAlignment="1" applyProtection="1">
      <alignment horizontal="left" wrapText="1"/>
    </xf>
    <xf numFmtId="0" fontId="42" fillId="0" borderId="0" xfId="0" applyFont="1" applyAlignment="1">
      <alignment wrapText="1"/>
    </xf>
    <xf numFmtId="0" fontId="0" fillId="0" borderId="0" xfId="0" applyAlignment="1">
      <alignment wrapText="1"/>
    </xf>
    <xf numFmtId="0" fontId="40" fillId="0" borderId="3" xfId="1" applyFont="1" applyBorder="1" applyAlignment="1" applyProtection="1">
      <alignment vertical="center" wrapText="1"/>
    </xf>
    <xf numFmtId="0" fontId="41" fillId="0" borderId="3" xfId="0" applyFont="1" applyBorder="1" applyAlignment="1">
      <alignment vertical="center" wrapText="1"/>
    </xf>
    <xf numFmtId="0" fontId="27" fillId="0" borderId="4" xfId="0" applyFont="1" applyBorder="1" applyAlignment="1" applyProtection="1">
      <alignment horizontal="left" vertical="center"/>
      <protection locked="0"/>
    </xf>
    <xf numFmtId="166" fontId="46" fillId="0" borderId="2" xfId="4" applyNumberFormat="1" applyFont="1" applyFill="1" applyBorder="1" applyAlignment="1" applyProtection="1">
      <alignment horizontal="right" vertical="center"/>
      <protection locked="0"/>
    </xf>
    <xf numFmtId="0" fontId="48" fillId="0" borderId="1" xfId="6" applyFont="1" applyFill="1" applyBorder="1" applyAlignment="1" applyProtection="1">
      <alignment horizontal="left" vertical="center" wrapText="1"/>
      <protection locked="0"/>
    </xf>
    <xf numFmtId="0" fontId="49" fillId="0" borderId="1" xfId="6" applyFont="1" applyFill="1" applyBorder="1" applyAlignment="1" applyProtection="1">
      <alignment horizontal="left" vertical="center" wrapText="1"/>
      <protection locked="0"/>
    </xf>
    <xf numFmtId="164" fontId="24" fillId="0" borderId="0" xfId="5" applyFont="1" applyBorder="1" applyAlignment="1" applyProtection="1">
      <alignment horizontal="left" vertical="center" indent="1"/>
    </xf>
    <xf numFmtId="0" fontId="47" fillId="0" borderId="2" xfId="0" applyFont="1" applyBorder="1" applyAlignment="1" applyProtection="1">
      <alignment horizontal="left" wrapText="1"/>
      <protection locked="0"/>
    </xf>
    <xf numFmtId="0" fontId="34" fillId="0" borderId="0" xfId="0" applyFont="1" applyAlignment="1">
      <alignment horizontal="right" vertical="center" wrapText="1"/>
    </xf>
    <xf numFmtId="0" fontId="33" fillId="0" borderId="0" xfId="1" applyFont="1" applyAlignment="1" applyProtection="1">
      <alignment horizontal="left" wrapText="1"/>
    </xf>
    <xf numFmtId="0" fontId="22" fillId="0" borderId="0" xfId="0" applyFont="1" applyAlignment="1">
      <alignment horizontal="left" vertical="center" wrapText="1"/>
    </xf>
    <xf numFmtId="0" fontId="0" fillId="0" borderId="0" xfId="0" applyAlignment="1">
      <alignment horizontal="left" vertical="center" wrapText="1"/>
    </xf>
    <xf numFmtId="0" fontId="31" fillId="0" borderId="0" xfId="0" applyFont="1" applyAlignment="1">
      <alignment horizontal="left" vertical="center" wrapText="1"/>
    </xf>
    <xf numFmtId="0" fontId="12" fillId="0" borderId="0" xfId="0" applyFont="1" applyAlignment="1">
      <alignment horizontal="left" vertical="center" wrapText="1"/>
    </xf>
    <xf numFmtId="0" fontId="18" fillId="0" borderId="3" xfId="0" applyFont="1" applyBorder="1" applyAlignment="1">
      <alignment horizontal="left" vertical="top" wrapText="1"/>
    </xf>
    <xf numFmtId="0" fontId="6" fillId="0" borderId="3" xfId="0" applyFont="1" applyBorder="1" applyAlignment="1">
      <alignment horizontal="left" wrapText="1"/>
    </xf>
    <xf numFmtId="0" fontId="22" fillId="0" borderId="0" xfId="1" applyFont="1" applyAlignment="1" applyProtection="1">
      <alignment horizontal="left" vertical="center" wrapText="1"/>
    </xf>
  </cellXfs>
  <cellStyles count="7">
    <cellStyle name="Datum" xfId="3" xr:uid="{00000000-0005-0000-0000-000000000000}"/>
    <cellStyle name="Link" xfId="6" builtinId="8"/>
    <cellStyle name="Linker Einzug" xfId="4" xr:uid="{00000000-0005-0000-0000-000002000000}"/>
    <cellStyle name="Standard" xfId="0" builtinId="0"/>
    <cellStyle name="Telefon" xfId="5" xr:uid="{00000000-0005-0000-0000-000004000000}"/>
    <cellStyle name="Überschrift 1" xfId="1" builtinId="16"/>
    <cellStyle name="Überschrift 3" xfId="2" builtinId="18"/>
  </cellStyles>
  <dxfs count="1">
    <dxf>
      <font>
        <b val="0"/>
        <i val="0"/>
        <strike val="0"/>
        <color rgb="FFFF0000"/>
      </font>
      <fill>
        <patternFill>
          <bgColor theme="4"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CCECFF"/>
      <color rgb="FF009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51</xdr:row>
      <xdr:rowOff>0</xdr:rowOff>
    </xdr:from>
    <xdr:to>
      <xdr:col>0</xdr:col>
      <xdr:colOff>609600</xdr:colOff>
      <xdr:row>51</xdr:row>
      <xdr:rowOff>190500</xdr:rowOff>
    </xdr:to>
    <xdr:sp macro="" textlink="">
      <xdr:nvSpPr>
        <xdr:cNvPr id="1027"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371475</xdr:colOff>
      <xdr:row>51</xdr:row>
      <xdr:rowOff>171450</xdr:rowOff>
    </xdr:from>
    <xdr:to>
      <xdr:col>0</xdr:col>
      <xdr:colOff>609600</xdr:colOff>
      <xdr:row>51</xdr:row>
      <xdr:rowOff>381000</xdr:rowOff>
    </xdr:to>
    <xdr:sp macro="" textlink="">
      <xdr:nvSpPr>
        <xdr:cNvPr id="1031"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0</xdr:col>
      <xdr:colOff>7620</xdr:colOff>
      <xdr:row>59</xdr:row>
      <xdr:rowOff>38100</xdr:rowOff>
    </xdr:from>
    <xdr:to>
      <xdr:col>7</xdr:col>
      <xdr:colOff>588645</xdr:colOff>
      <xdr:row>83</xdr:row>
      <xdr:rowOff>171450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7620" y="22532340"/>
          <a:ext cx="5389245" cy="569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bg2">
                  <a:lumMod val="25000"/>
                </a:schemeClr>
              </a:solidFill>
              <a:effectLst/>
              <a:latin typeface="Arial" panose="020B0604020202020204" pitchFamily="34" charset="0"/>
              <a:ea typeface="+mn-ea"/>
              <a:cs typeface="Arial" panose="020B0604020202020204" pitchFamily="34" charset="0"/>
            </a:rPr>
            <a:t>1. Geltung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Der Vertrag kommt zwischen dem Antragssteller des Buchungsformulars (i.F. Vertragspartner genannt) und der IFOK GmbH zu Stande. Der Vertragspartner erkennt hiermit die nachstehenden Verkaufs-</a:t>
          </a:r>
          <a:r>
            <a:rPr lang="de-DE" sz="1000" baseline="0">
              <a:solidFill>
                <a:schemeClr val="bg2">
                  <a:lumMod val="25000"/>
                </a:schemeClr>
              </a:solidFill>
              <a:effectLst/>
              <a:latin typeface="Arial" panose="020B0604020202020204" pitchFamily="34" charset="0"/>
              <a:ea typeface="+mn-ea"/>
              <a:cs typeface="Arial" panose="020B0604020202020204" pitchFamily="34" charset="0"/>
            </a:rPr>
            <a:t> und Versandbedingungen</a:t>
          </a:r>
          <a:r>
            <a:rPr lang="de-DE" sz="1000">
              <a:solidFill>
                <a:schemeClr val="bg2">
                  <a:lumMod val="25000"/>
                </a:schemeClr>
              </a:solidFill>
              <a:effectLst/>
              <a:latin typeface="Arial" panose="020B0604020202020204" pitchFamily="34" charset="0"/>
              <a:ea typeface="+mn-ea"/>
              <a:cs typeface="Arial" panose="020B0604020202020204" pitchFamily="34" charset="0"/>
            </a:rPr>
            <a:t> als allein gültig an. Abweichende Vereinbarungen bedürfen der schriftlichen Zustimmung der IFOK GmbH.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2. Angebot, Vertragsabschluss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Das Angebot versteht sich freibleibend und unverbindlich, sofern dies nicht ausdrücklich anders schriftlich zugesagt wurde. Ein Vertragsverhältnis tritt erst dann in Kraft, wenn das Bestellformular eindeutig ausgefüllt und unterzeichnet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 </a:t>
          </a:r>
          <a:r>
            <a:rPr lang="de-DE" sz="1000">
              <a:solidFill>
                <a:schemeClr val="bg2">
                  <a:lumMod val="25000"/>
                </a:schemeClr>
              </a:solidFill>
              <a:effectLst/>
              <a:latin typeface="Arial" panose="020B0604020202020204" pitchFamily="34" charset="0"/>
              <a:ea typeface="+mn-ea"/>
              <a:cs typeface="Arial" panose="020B0604020202020204" pitchFamily="34" charset="0"/>
            </a:rPr>
            <a:t>vorliegt. Bis zu diesem Zeitpunkt bleibt die Ablehnung eingehender Aufträge – ausdrücklich auch ohne Angabe von Gründen – wirksam, wobei in diesem Falle jegliche Haftung für Kosten und Schadenersatz ausgeschlossen ist.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3. Storno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Tritt der Vertragspartner nach der Auftragserteilung zurück, so sind die bis dahin angefallenen Kosten bis zur vollen Höhe der Vertragssumme (s. Bestellformular) zu bezahlen.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4. Zahlung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Rechnungen sind grundsätzlich innerhalb von 10 Tagen zur Zahlung fällig. Ein Recht zur Zurückbehaltung oder die Aufrechnung mit eigenen Ansprüchen bzw. Forderungen, gleich welcher Art, steht dem Vertragspartner nicht zu. Alle angegebenen Preise verstehen sich zuzüglich der individuell abgerechneten Versandkosten.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5. Sorgfaltspflichten und Haftung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Für Folgen, die aus einer unsachgemäßen Handhabung resultieren, ist jedwede Haftung unsererseits ausgeschlossen.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6. Gewährleistung und Schadenersatz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Jedwede Haftung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 </a:t>
          </a:r>
          <a:r>
            <a:rPr lang="de-DE" sz="1000">
              <a:solidFill>
                <a:schemeClr val="bg2">
                  <a:lumMod val="25000"/>
                </a:schemeClr>
              </a:solidFill>
              <a:effectLst/>
              <a:latin typeface="Arial" panose="020B0604020202020204" pitchFamily="34" charset="0"/>
              <a:ea typeface="+mn-ea"/>
              <a:cs typeface="Arial" panose="020B0604020202020204" pitchFamily="34" charset="0"/>
            </a:rPr>
            <a:t>für Schadenersatzansprüche des Vertragspartners und der von ihm beigezogenen Personen wird auf den nachweisbaren Fall eingeschränkt, dass die Schadensursache auf vorsätzliches oder grob fahrlässiges Verhalten zurückzuführen ist. Schadenersatz aller Art von Folgeschäden ist ausnahmslos ausgeschlossen.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7. Reklamation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Bitte prüfen Sie nach Erhalt umgehend die Ware auf Vollständigkeit und Schäden. Reklamationen teilen Sie uns bitte schriftlich innerhalb von 5 Arbeitstagen mit. Spätere Reklamationen können wir leider nicht anerkennen. </a:t>
          </a:r>
        </a:p>
        <a:p>
          <a:r>
            <a:rPr lang="de-DE" sz="1000" b="1">
              <a:solidFill>
                <a:schemeClr val="bg2">
                  <a:lumMod val="25000"/>
                </a:schemeClr>
              </a:solidFill>
              <a:effectLst/>
              <a:latin typeface="Arial" panose="020B0604020202020204" pitchFamily="34" charset="0"/>
              <a:ea typeface="+mn-ea"/>
              <a:cs typeface="Arial" panose="020B0604020202020204" pitchFamily="34" charset="0"/>
            </a:rPr>
            <a:t>8. Sonstiges </a:t>
          </a:r>
          <a:endParaRPr lang="de-DE" sz="1000">
            <a:solidFill>
              <a:schemeClr val="bg2">
                <a:lumMod val="25000"/>
              </a:schemeClr>
            </a:solidFill>
            <a:effectLst/>
            <a:latin typeface="Arial" panose="020B0604020202020204" pitchFamily="34" charset="0"/>
            <a:ea typeface="+mn-ea"/>
            <a:cs typeface="Arial" panose="020B0604020202020204" pitchFamily="34" charset="0"/>
          </a:endParaRPr>
        </a:p>
        <a:p>
          <a:r>
            <a:rPr lang="de-DE" sz="1000">
              <a:solidFill>
                <a:schemeClr val="bg2">
                  <a:lumMod val="25000"/>
                </a:schemeClr>
              </a:solidFill>
              <a:effectLst/>
              <a:latin typeface="Arial" panose="020B0604020202020204" pitchFamily="34" charset="0"/>
              <a:ea typeface="+mn-ea"/>
              <a:cs typeface="Arial" panose="020B0604020202020204" pitchFamily="34" charset="0"/>
            </a:rPr>
            <a:t>Der Vertragspartner bestätigt, dass er mit dem Inhalt dieser Geschäftsbedingungen ausdrücklich einverstanden ist. Als Erfüllungsort und Gerichtsstand gilt der Sitz der </a:t>
          </a:r>
          <a:r>
            <a:rPr kumimoji="0" lang="de-DE" sz="1000" b="0" i="0" u="none" strike="noStrike" kern="0" cap="none" spc="0" normalizeH="0" baseline="0" noProof="0">
              <a:ln>
                <a:noFill/>
              </a:ln>
              <a:solidFill>
                <a:schemeClr val="bg2">
                  <a:lumMod val="25000"/>
                </a:schemeClr>
              </a:solidFill>
              <a:effectLst/>
              <a:uLnTx/>
              <a:uFillTx/>
              <a:latin typeface="Arial" panose="020B0604020202020204" pitchFamily="34" charset="0"/>
              <a:ea typeface="+mn-ea"/>
              <a:cs typeface="Arial" panose="020B0604020202020204" pitchFamily="34" charset="0"/>
            </a:rPr>
            <a:t>IFOK GmbH</a:t>
          </a:r>
          <a:r>
            <a:rPr lang="de-DE" sz="1000">
              <a:solidFill>
                <a:schemeClr val="bg2">
                  <a:lumMod val="25000"/>
                </a:schemeClr>
              </a:solidFill>
              <a:effectLst/>
              <a:latin typeface="Arial" panose="020B0604020202020204" pitchFamily="34" charset="0"/>
              <a:ea typeface="+mn-ea"/>
              <a:cs typeface="Arial" panose="020B0604020202020204" pitchFamily="34" charset="0"/>
            </a:rPr>
            <a:t>, Bensheim. Sollte eine Bestimmung dieser Geschäftsbedingungen aus irgendeinem Grunde unwirksam sein, so bleibt hiervon die Wirksamkeit aller anderen Bestimmungen unberührt.</a:t>
          </a:r>
        </a:p>
        <a:p>
          <a:endParaRPr lang="de-DE" sz="1000">
            <a:latin typeface="Arial" panose="020B0604020202020204" pitchFamily="34" charset="0"/>
            <a:cs typeface="Arial" panose="020B0604020202020204" pitchFamily="34" charset="0"/>
          </a:endParaRPr>
        </a:p>
      </xdr:txBody>
    </xdr:sp>
    <xdr:clientData/>
  </xdr:twoCellAnchor>
  <xdr:twoCellAnchor editAs="oneCell">
    <xdr:from>
      <xdr:col>0</xdr:col>
      <xdr:colOff>371475</xdr:colOff>
      <xdr:row>46</xdr:row>
      <xdr:rowOff>19050</xdr:rowOff>
    </xdr:from>
    <xdr:to>
      <xdr:col>0</xdr:col>
      <xdr:colOff>533400</xdr:colOff>
      <xdr:row>46</xdr:row>
      <xdr:rowOff>228600</xdr:rowOff>
    </xdr:to>
    <xdr:sp macro="" textlink="">
      <xdr:nvSpPr>
        <xdr:cNvPr id="1035"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45</xdr:row>
      <xdr:rowOff>76200</xdr:rowOff>
    </xdr:from>
    <xdr:to>
      <xdr:col>0</xdr:col>
      <xdr:colOff>609600</xdr:colOff>
      <xdr:row>45</xdr:row>
      <xdr:rowOff>304800</xdr:rowOff>
    </xdr:to>
    <xdr:sp macro="" textlink="">
      <xdr:nvSpPr>
        <xdr:cNvPr id="1036" name="Check Box 3" hidden="1">
          <a:extLst>
            <a:ext uri="{63B3BB69-23CF-44E3-9099-C40C66FF867C}">
              <a14:compatExt xmlns:a14="http://schemas.microsoft.com/office/drawing/2010/main"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13</xdr:row>
      <xdr:rowOff>76200</xdr:rowOff>
    </xdr:from>
    <xdr:to>
      <xdr:col>0</xdr:col>
      <xdr:colOff>609600</xdr:colOff>
      <xdr:row>13</xdr:row>
      <xdr:rowOff>304800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361950</xdr:colOff>
      <xdr:row>14</xdr:row>
      <xdr:rowOff>76200</xdr:rowOff>
    </xdr:from>
    <xdr:to>
      <xdr:col>0</xdr:col>
      <xdr:colOff>609600</xdr:colOff>
      <xdr:row>14</xdr:row>
      <xdr:rowOff>304800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0</xdr:col>
      <xdr:colOff>371475</xdr:colOff>
      <xdr:row>52</xdr:row>
      <xdr:rowOff>0</xdr:rowOff>
    </xdr:from>
    <xdr:to>
      <xdr:col>0</xdr:col>
      <xdr:colOff>533400</xdr:colOff>
      <xdr:row>52</xdr:row>
      <xdr:rowOff>199390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0</xdr:col>
          <xdr:colOff>361950</xdr:colOff>
          <xdr:row>13</xdr:row>
          <xdr:rowOff>76200</xdr:rowOff>
        </xdr:from>
        <xdr:to>
          <xdr:col>0</xdr:col>
          <xdr:colOff>609600</xdr:colOff>
          <xdr:row>13</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14</xdr:row>
          <xdr:rowOff>76200</xdr:rowOff>
        </xdr:from>
        <xdr:to>
          <xdr:col>0</xdr:col>
          <xdr:colOff>609600</xdr:colOff>
          <xdr:row>14</xdr:row>
          <xdr:rowOff>304800</xdr:rowOff>
        </xdr:to>
        <xdr:sp macro="" textlink="">
          <xdr:nvSpPr>
            <xdr:cNvPr id="3" name="Check Box 15" hidden="1">
              <a:extLst>
                <a:ext uri="{63B3BB69-23CF-44E3-9099-C40C66FF867C}">
                  <a14:compatExt spid="_x0000_s1039"/>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45</xdr:row>
          <xdr:rowOff>76200</xdr:rowOff>
        </xdr:from>
        <xdr:to>
          <xdr:col>0</xdr:col>
          <xdr:colOff>609600</xdr:colOff>
          <xdr:row>45</xdr:row>
          <xdr:rowOff>304800</xdr:rowOff>
        </xdr:to>
        <xdr:sp macro="" textlink="">
          <xdr:nvSpPr>
            <xdr:cNvPr id="4" name="Check Box 16" hidden="1">
              <a:extLst>
                <a:ext uri="{63B3BB69-23CF-44E3-9099-C40C66FF867C}">
                  <a14:compatExt spid="_x0000_s1040"/>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46</xdr:row>
          <xdr:rowOff>76200</xdr:rowOff>
        </xdr:from>
        <xdr:to>
          <xdr:col>0</xdr:col>
          <xdr:colOff>609600</xdr:colOff>
          <xdr:row>46</xdr:row>
          <xdr:rowOff>304800</xdr:rowOff>
        </xdr:to>
        <xdr:sp macro="" textlink="">
          <xdr:nvSpPr>
            <xdr:cNvPr id="5" name="Check Box 17" hidden="1">
              <a:extLst>
                <a:ext uri="{63B3BB69-23CF-44E3-9099-C40C66FF867C}">
                  <a14:compatExt spid="_x0000_s1041"/>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361950</xdr:colOff>
          <xdr:row>51</xdr:row>
          <xdr:rowOff>76200</xdr:rowOff>
        </xdr:from>
        <xdr:to>
          <xdr:col>0</xdr:col>
          <xdr:colOff>609600</xdr:colOff>
          <xdr:row>51</xdr:row>
          <xdr:rowOff>304800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371475</xdr:colOff>
      <xdr:row>49</xdr:row>
      <xdr:rowOff>19050</xdr:rowOff>
    </xdr:from>
    <xdr:ext cx="161925" cy="209550"/>
    <xdr:sp macro="" textlink="">
      <xdr:nvSpPr>
        <xdr:cNvPr id="17"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11000000}"/>
            </a:ext>
          </a:extLst>
        </xdr:cNvPr>
        <xdr:cNvSpPr/>
      </xdr:nvSpPr>
      <xdr:spPr bwMode="auto">
        <a:xfrm>
          <a:off x="371475" y="18240375"/>
          <a:ext cx="161925" cy="2095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oneCellAnchor>
  <mc:AlternateContent xmlns:mc="http://schemas.openxmlformats.org/markup-compatibility/2006">
    <mc:Choice xmlns:a14="http://schemas.microsoft.com/office/drawing/2010/main" Requires="a14">
      <xdr:twoCellAnchor>
        <xdr:from>
          <xdr:col>0</xdr:col>
          <xdr:colOff>361950</xdr:colOff>
          <xdr:row>49</xdr:row>
          <xdr:rowOff>76200</xdr:rowOff>
        </xdr:from>
        <xdr:to>
          <xdr:col>0</xdr:col>
          <xdr:colOff>609600</xdr:colOff>
          <xdr:row>49</xdr:row>
          <xdr:rowOff>304800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371475</xdr:colOff>
      <xdr:row>50</xdr:row>
      <xdr:rowOff>19050</xdr:rowOff>
    </xdr:from>
    <xdr:ext cx="161925" cy="209550"/>
    <xdr:sp macro="" textlink="">
      <xdr:nvSpPr>
        <xdr:cNvPr id="19" name="Check Box 3" hidden="1">
          <a:extLst>
            <a:ext uri="{63B3BB69-23CF-44E3-9099-C40C66FF867C}">
              <a14:compatExt xmlns:a14="http://schemas.microsoft.com/office/drawing/2010/main" spid="_x0000_s1035"/>
            </a:ext>
            <a:ext uri="{FF2B5EF4-FFF2-40B4-BE49-F238E27FC236}">
              <a16:creationId xmlns:a16="http://schemas.microsoft.com/office/drawing/2014/main" id="{00000000-0008-0000-0000-000013000000}"/>
            </a:ext>
          </a:extLst>
        </xdr:cNvPr>
        <xdr:cNvSpPr/>
      </xdr:nvSpPr>
      <xdr:spPr bwMode="auto">
        <a:xfrm>
          <a:off x="371475" y="18507075"/>
          <a:ext cx="161925" cy="209550"/>
        </a:xfrm>
        <a:prstGeom prst="rect">
          <a:avLst/>
        </a:prstGeom>
        <a:noFill/>
        <a:ln>
          <a:noFill/>
        </a:ln>
        <a:extLst>
          <a:ext uri="{909E8E84-426E-40DD-AFC4-6F175D3DCCD1}">
            <a14:hiddenFill xmlns:a14="http://schemas.microsoft.com/office/drawing/2010/main">
              <a:solidFill>
                <a:srgbClr xmlns:mc="http://schemas.openxmlformats.org/markup-compatibility/2006" val="C0C0C0" mc:Ignorable="a14" a14:legacySpreadsheetColorIndex="22">
                  <a:alpha val="33000"/>
                </a:srgbClr>
              </a:solidFill>
            </a14:hiddenFill>
          </a:ext>
          <a:ext uri="{91240B29-F687-4F45-9708-019B960494DF}">
            <a14:hiddenLine xmlns:a14="http://schemas.microsoft.com/office/drawing/2010/main" w="12700">
              <a:solidFill>
                <a:srgbClr xmlns:mc="http://schemas.openxmlformats.org/markup-compatibility/2006" val="000000" mc:Ignorable="a14" a14:legacySpreadsheetColorIndex="64"/>
              </a:solidFill>
              <a:miter lim="800000"/>
              <a:headEnd/>
              <a:tailEnd/>
            </a14:hiddenLine>
          </a:ext>
        </a:extLst>
      </xdr:spPr>
    </xdr:sp>
    <xdr:clientData fLocksWithSheet="0"/>
  </xdr:oneCellAnchor>
  <mc:AlternateContent xmlns:mc="http://schemas.openxmlformats.org/markup-compatibility/2006">
    <mc:Choice xmlns:a14="http://schemas.microsoft.com/office/drawing/2010/main" Requires="a14">
      <xdr:twoCellAnchor>
        <xdr:from>
          <xdr:col>0</xdr:col>
          <xdr:colOff>361950</xdr:colOff>
          <xdr:row>50</xdr:row>
          <xdr:rowOff>76200</xdr:rowOff>
        </xdr:from>
        <xdr:to>
          <xdr:col>0</xdr:col>
          <xdr:colOff>609600</xdr:colOff>
          <xdr:row>50</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33000"/>
                    </a:srgbClr>
                  </a:solidFill>
                </a14:hiddenFill>
              </a:ext>
              <a:ext uri="{91240B29-F687-4F45-9708-019B960494DF}">
                <a14:hiddenLine w="12700">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16055</xdr:colOff>
      <xdr:row>0</xdr:row>
      <xdr:rowOff>20320</xdr:rowOff>
    </xdr:from>
    <xdr:to>
      <xdr:col>8</xdr:col>
      <xdr:colOff>827488</xdr:colOff>
      <xdr:row>1</xdr:row>
      <xdr:rowOff>16510</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1">
          <a:clrChange>
            <a:clrFrom>
              <a:srgbClr val="FDFDFD"/>
            </a:clrFrom>
            <a:clrTo>
              <a:srgbClr val="FDFDFD">
                <a:alpha val="0"/>
              </a:srgbClr>
            </a:clrTo>
          </a:clrChange>
        </a:blip>
        <a:srcRect t="11972"/>
        <a:stretch/>
      </xdr:blipFill>
      <xdr:spPr>
        <a:xfrm>
          <a:off x="4242615" y="20320"/>
          <a:ext cx="1997613" cy="1270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hyperlink" Target="mailto:service@nahmobil-hessen.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pageSetUpPr autoPageBreaks="0" fitToPage="1"/>
  </sheetPr>
  <dimension ref="A1:J7788"/>
  <sheetViews>
    <sheetView showGridLines="0" tabSelected="1" showRuler="0" view="pageLayout" topLeftCell="A13" zoomScale="80" zoomScaleNormal="20" zoomScaleSheetLayoutView="20" zoomScalePageLayoutView="80" workbookViewId="0">
      <selection activeCell="B5" sqref="B5:D5"/>
    </sheetView>
  </sheetViews>
  <sheetFormatPr baseColWidth="10" defaultColWidth="11.453125" defaultRowHeight="30" customHeight="1" zeroHeight="1" x14ac:dyDescent="0.35"/>
  <cols>
    <col min="1" max="1" width="17.54296875" customWidth="1"/>
    <col min="2" max="2" width="8" customWidth="1"/>
    <col min="3" max="6" width="8.26953125" customWidth="1"/>
    <col min="7" max="7" width="8.453125" customWidth="1"/>
    <col min="8" max="8" width="8.26953125" customWidth="1"/>
    <col min="9" max="9" width="20" customWidth="1"/>
    <col min="10" max="10" width="7.26953125" customWidth="1"/>
    <col min="11" max="6037" width="11.453125" customWidth="1"/>
    <col min="16384" max="16384" width="1" customWidth="1"/>
  </cols>
  <sheetData>
    <row r="1" spans="1:9" ht="100.5" customHeight="1" x14ac:dyDescent="0.35">
      <c r="A1" s="61" t="s">
        <v>0</v>
      </c>
      <c r="B1" s="61"/>
      <c r="C1" s="61"/>
      <c r="D1" s="61"/>
      <c r="E1" s="60"/>
      <c r="F1" s="60"/>
      <c r="G1" s="60"/>
      <c r="H1" s="60"/>
    </row>
    <row r="2" spans="1:9" ht="9.75" customHeight="1" x14ac:dyDescent="0.35">
      <c r="A2" s="63"/>
      <c r="B2" s="63"/>
      <c r="C2" s="63"/>
      <c r="D2" s="63"/>
      <c r="E2" s="16"/>
      <c r="F2" s="16"/>
      <c r="G2" s="16"/>
      <c r="H2" s="16"/>
      <c r="I2" s="16"/>
    </row>
    <row r="3" spans="1:9" ht="9.75" customHeight="1" x14ac:dyDescent="0.35">
      <c r="A3" s="38"/>
      <c r="B3" s="38"/>
      <c r="C3" s="38"/>
      <c r="D3" s="38"/>
      <c r="E3" s="39"/>
      <c r="F3" s="39"/>
      <c r="G3" s="39"/>
      <c r="H3" s="39"/>
      <c r="I3" s="39"/>
    </row>
    <row r="4" spans="1:9" ht="22.15" customHeight="1" x14ac:dyDescent="0.35">
      <c r="A4" s="27" t="s">
        <v>1</v>
      </c>
      <c r="B4" s="21"/>
      <c r="E4" s="26" t="s">
        <v>2</v>
      </c>
      <c r="F4" s="20"/>
      <c r="G4" s="22" t="s">
        <v>3</v>
      </c>
    </row>
    <row r="5" spans="1:9" ht="21" customHeight="1" x14ac:dyDescent="0.35">
      <c r="A5" s="7" t="s">
        <v>4</v>
      </c>
      <c r="B5" s="65"/>
      <c r="C5" s="66"/>
      <c r="D5" s="78"/>
      <c r="E5" s="41" t="s">
        <v>4</v>
      </c>
      <c r="F5" s="41"/>
      <c r="G5" s="65"/>
      <c r="H5" s="66"/>
      <c r="I5" s="67"/>
    </row>
    <row r="6" spans="1:9" ht="21" customHeight="1" x14ac:dyDescent="0.35">
      <c r="A6" s="7" t="s">
        <v>5</v>
      </c>
      <c r="B6" s="74"/>
      <c r="C6" s="74"/>
      <c r="D6" s="74"/>
      <c r="E6" s="75" t="s">
        <v>5</v>
      </c>
      <c r="F6" s="75"/>
      <c r="G6" s="65"/>
      <c r="H6" s="68"/>
      <c r="I6" s="67"/>
    </row>
    <row r="7" spans="1:9" ht="21" customHeight="1" x14ac:dyDescent="0.35">
      <c r="A7" s="7" t="s">
        <v>6</v>
      </c>
      <c r="B7" s="74"/>
      <c r="C7" s="74"/>
      <c r="D7" s="74"/>
      <c r="E7" s="75" t="s">
        <v>6</v>
      </c>
      <c r="F7" s="75"/>
      <c r="G7" s="65"/>
      <c r="H7" s="68"/>
      <c r="I7" s="67"/>
    </row>
    <row r="8" spans="1:9" ht="21" customHeight="1" x14ac:dyDescent="0.35">
      <c r="A8" s="7" t="s">
        <v>7</v>
      </c>
      <c r="B8" s="45"/>
      <c r="C8" s="74"/>
      <c r="D8" s="74"/>
      <c r="E8" s="75" t="s">
        <v>7</v>
      </c>
      <c r="F8" s="75"/>
      <c r="G8" s="46"/>
      <c r="H8" s="69"/>
      <c r="I8" s="67"/>
    </row>
    <row r="9" spans="1:9" ht="21" customHeight="1" x14ac:dyDescent="0.35">
      <c r="A9" s="8" t="s">
        <v>8</v>
      </c>
      <c r="B9" s="90"/>
      <c r="C9" s="73"/>
      <c r="D9" s="67"/>
      <c r="E9" s="62" t="s">
        <v>8</v>
      </c>
      <c r="F9" s="62"/>
      <c r="G9" s="72"/>
      <c r="H9" s="73"/>
      <c r="I9" s="67"/>
    </row>
    <row r="10" spans="1:9" ht="21" customHeight="1" x14ac:dyDescent="0.35">
      <c r="A10" s="9" t="s">
        <v>9</v>
      </c>
      <c r="B10" s="91"/>
      <c r="C10" s="92"/>
      <c r="D10" s="92"/>
      <c r="E10" s="93" t="s">
        <v>9</v>
      </c>
      <c r="F10" s="93"/>
      <c r="G10" s="94"/>
      <c r="H10" s="73"/>
      <c r="I10" s="67"/>
    </row>
    <row r="11" spans="1:9" ht="18" customHeight="1" x14ac:dyDescent="0.35">
      <c r="A11" s="63"/>
      <c r="B11" s="63"/>
      <c r="C11" s="63"/>
      <c r="D11" s="63"/>
      <c r="E11" s="16"/>
      <c r="F11" s="16"/>
      <c r="G11" s="16"/>
      <c r="H11" s="16"/>
      <c r="I11" s="16"/>
    </row>
    <row r="12" spans="1:9" ht="80.5" customHeight="1" x14ac:dyDescent="0.35">
      <c r="A12" s="70" t="s">
        <v>10</v>
      </c>
      <c r="B12" s="71"/>
      <c r="C12" s="71"/>
      <c r="D12" s="71"/>
      <c r="E12" s="71"/>
      <c r="F12" s="71"/>
      <c r="G12" s="71"/>
      <c r="H12" s="71"/>
      <c r="I12" s="71"/>
    </row>
    <row r="13" spans="1:9" ht="71.5" customHeight="1" x14ac:dyDescent="0.35">
      <c r="A13" s="103" t="s">
        <v>11</v>
      </c>
      <c r="B13" s="98"/>
      <c r="C13" s="98"/>
      <c r="D13" s="98"/>
      <c r="E13" s="98"/>
      <c r="F13" s="98"/>
      <c r="G13" s="98"/>
      <c r="H13" s="98"/>
      <c r="I13" s="98"/>
    </row>
    <row r="14" spans="1:9" ht="54.75" customHeight="1" x14ac:dyDescent="0.35">
      <c r="A14" s="6"/>
      <c r="B14" s="97" t="s">
        <v>12</v>
      </c>
      <c r="C14" s="97"/>
      <c r="D14" s="97"/>
      <c r="E14" s="97"/>
      <c r="F14" s="97"/>
      <c r="G14" s="97"/>
      <c r="H14" s="57"/>
      <c r="I14" s="57"/>
    </row>
    <row r="15" spans="1:9" ht="44.5" customHeight="1" x14ac:dyDescent="0.35">
      <c r="A15" s="6"/>
      <c r="B15" s="97" t="s">
        <v>13</v>
      </c>
      <c r="C15" s="97"/>
      <c r="D15" s="97"/>
      <c r="E15" s="97"/>
      <c r="F15" s="97"/>
      <c r="G15" s="97"/>
      <c r="H15" s="57"/>
      <c r="I15" s="57"/>
    </row>
    <row r="16" spans="1:9" ht="88.9" customHeight="1" x14ac:dyDescent="0.35">
      <c r="A16" s="99" t="s">
        <v>14</v>
      </c>
      <c r="B16" s="99"/>
      <c r="C16" s="99"/>
      <c r="D16" s="99"/>
      <c r="E16" s="100"/>
      <c r="F16" s="100"/>
      <c r="G16" s="100"/>
      <c r="H16" s="100"/>
      <c r="I16" s="100"/>
    </row>
    <row r="17" spans="1:9" ht="94.9" customHeight="1" x14ac:dyDescent="0.35">
      <c r="A17" s="101" t="s">
        <v>15</v>
      </c>
      <c r="B17" s="102"/>
      <c r="C17" s="102"/>
      <c r="D17" s="102"/>
      <c r="E17" s="102"/>
      <c r="F17" s="102"/>
      <c r="G17" s="102"/>
      <c r="H17" s="102"/>
      <c r="I17" s="102"/>
    </row>
    <row r="18" spans="1:9" ht="48" customHeight="1" x14ac:dyDescent="0.35">
      <c r="A18" s="76" t="s">
        <v>16</v>
      </c>
      <c r="B18" s="77"/>
      <c r="C18" s="77"/>
      <c r="D18" s="77"/>
      <c r="E18" s="77"/>
      <c r="F18" s="39"/>
      <c r="G18" s="95" t="s">
        <v>17</v>
      </c>
      <c r="H18" s="95"/>
      <c r="I18" s="95"/>
    </row>
    <row r="19" spans="1:9" ht="20.5" customHeight="1" x14ac:dyDescent="0.35">
      <c r="A19" s="97"/>
      <c r="B19" s="98"/>
      <c r="C19" s="98"/>
      <c r="D19" s="98"/>
      <c r="E19" s="98"/>
      <c r="F19" s="98"/>
      <c r="G19" s="98"/>
      <c r="H19" s="98"/>
      <c r="I19" s="98"/>
    </row>
    <row r="20" spans="1:9" ht="22.5" customHeight="1" x14ac:dyDescent="0.35">
      <c r="A20" s="64" t="s">
        <v>18</v>
      </c>
      <c r="B20" s="64"/>
      <c r="C20" s="64"/>
      <c r="D20" s="64"/>
      <c r="E20" s="64"/>
      <c r="F20" s="64"/>
      <c r="G20" s="64"/>
      <c r="H20" s="64"/>
    </row>
    <row r="21" spans="1:9" ht="30" customHeight="1" x14ac:dyDescent="0.35">
      <c r="A21" s="28" t="s">
        <v>63</v>
      </c>
      <c r="B21" s="52" t="s">
        <v>19</v>
      </c>
      <c r="C21" s="52" t="s">
        <v>20</v>
      </c>
      <c r="D21" s="52" t="s">
        <v>21</v>
      </c>
      <c r="E21" s="52" t="s">
        <v>22</v>
      </c>
      <c r="F21" s="52" t="s">
        <v>23</v>
      </c>
      <c r="G21" s="52" t="s">
        <v>24</v>
      </c>
      <c r="H21" s="23" t="s">
        <v>25</v>
      </c>
      <c r="I21" s="24" t="s">
        <v>26</v>
      </c>
    </row>
    <row r="22" spans="1:9" ht="30" customHeight="1" x14ac:dyDescent="0.35">
      <c r="A22" s="32" t="s">
        <v>61</v>
      </c>
      <c r="B22" s="29"/>
      <c r="C22" s="29"/>
      <c r="D22" s="29"/>
      <c r="E22" s="48">
        <v>3.17</v>
      </c>
      <c r="F22" s="48">
        <v>2.56</v>
      </c>
      <c r="G22" s="48">
        <v>2.2000000000000002</v>
      </c>
      <c r="H22" s="40"/>
      <c r="I22" s="31">
        <f>IF(AND(H22&gt;=50,H22&lt;=99),H22*0,IF(AND(H22&gt;=100,H22&lt;=249),H22*0,IF(AND(H22&gt;=250,H22&lt;=499),H22*3.17,IF(AND(H22&gt;=500,H22&lt;=999),H22*2.56,IF(H22&gt;=1000,H22*2.2,0)))))</f>
        <v>0</v>
      </c>
    </row>
    <row r="23" spans="1:9" ht="30" customHeight="1" x14ac:dyDescent="0.35">
      <c r="A23" s="47" t="s">
        <v>27</v>
      </c>
      <c r="B23" s="29"/>
      <c r="C23" s="29"/>
      <c r="D23" s="29"/>
      <c r="E23" s="48">
        <v>5.38</v>
      </c>
      <c r="F23" s="48">
        <v>3.42</v>
      </c>
      <c r="G23" s="48">
        <v>2.6</v>
      </c>
      <c r="H23" s="40"/>
      <c r="I23" s="31">
        <f>IF(AND(H23&gt;=50,H23&lt;=99),H23*0,IF(AND(H23&gt;=100,H23&lt;=249),H23*0,IF(AND(H23&gt;=250,H23&lt;=499),H23*5.38,IF(AND(H23&gt;=500,H23&lt;=999),H23*3.42,IF(H23&gt;=1000,H23*2.6,0)))))</f>
        <v>0</v>
      </c>
    </row>
    <row r="24" spans="1:9" ht="30" customHeight="1" x14ac:dyDescent="0.35">
      <c r="A24" s="47" t="s">
        <v>28</v>
      </c>
      <c r="B24" s="29"/>
      <c r="C24" s="29"/>
      <c r="D24" s="29"/>
      <c r="E24" s="48">
        <v>5.38</v>
      </c>
      <c r="F24" s="48">
        <v>3.42</v>
      </c>
      <c r="G24" s="48">
        <v>2.6</v>
      </c>
      <c r="H24" s="40"/>
      <c r="I24" s="31">
        <f>IF(AND(H24&gt;=50,H24&lt;=99),H24*0,IF(AND(H24&gt;=100,H24&lt;=249),H24*0,IF(AND(H24&gt;=250,H24&lt;=499),H24*5.38,IF(AND(H24&gt;=500,H24&lt;=999),H24*3.42,IF(H24&gt;=1000,H24*2.6,0)))))</f>
        <v>0</v>
      </c>
    </row>
    <row r="25" spans="1:9" ht="30" customHeight="1" x14ac:dyDescent="0.35">
      <c r="A25" s="47" t="s">
        <v>29</v>
      </c>
      <c r="B25" s="29"/>
      <c r="C25" s="29"/>
      <c r="D25" s="29"/>
      <c r="E25" s="48">
        <v>5.38</v>
      </c>
      <c r="F25" s="48">
        <v>3.42</v>
      </c>
      <c r="G25" s="48">
        <v>2.6</v>
      </c>
      <c r="H25" s="40"/>
      <c r="I25" s="31">
        <f>IF(AND(H25&gt;=50,H25&lt;=99),H25*0,IF(AND(H25&gt;=100,H25&lt;=249),H25*0,IF(AND(H25&gt;=250,H25&lt;=499),H25*5.38,IF(AND(H25&gt;=500,H25&lt;=999),H25*3.42,IF(H25&gt;=1000,H25*2.6,0)))))</f>
        <v>0</v>
      </c>
    </row>
    <row r="26" spans="1:9" ht="30" customHeight="1" x14ac:dyDescent="0.35">
      <c r="A26" s="47" t="s">
        <v>30</v>
      </c>
      <c r="B26" s="29"/>
      <c r="C26" s="29"/>
      <c r="D26" s="29"/>
      <c r="E26" s="48">
        <v>5.38</v>
      </c>
      <c r="F26" s="48">
        <v>3.42</v>
      </c>
      <c r="G26" s="48">
        <v>2.6</v>
      </c>
      <c r="H26" s="40"/>
      <c r="I26" s="31">
        <f>IF(AND(H26&gt;=50,H26&lt;=99),H26*0,IF(AND(H26&gt;=100,H26&lt;=249),H26*0,IF(AND(H26&gt;=250,H26&lt;=499),H26*5.38,IF(AND(H26&gt;=500,H26&lt;=999),H26*3.42,IF(H26&gt;=1000,H26*2.6,0)))))</f>
        <v>0</v>
      </c>
    </row>
    <row r="27" spans="1:9" ht="30" customHeight="1" x14ac:dyDescent="0.35">
      <c r="A27" s="28" t="s">
        <v>31</v>
      </c>
      <c r="B27" s="29"/>
      <c r="C27" s="29"/>
      <c r="D27" s="29"/>
      <c r="E27" s="29"/>
      <c r="F27" s="48">
        <v>1.62</v>
      </c>
      <c r="G27" s="48">
        <v>1.5</v>
      </c>
      <c r="H27" s="40"/>
      <c r="I27" s="31">
        <f>IF(AND(H27&gt;=50,H27&lt;=99),H27*0,IF(AND(H27&gt;=100,H27&lt;=249),H27*H20,IF(AND(H27&gt;=250,H27&lt;=499),H27*0,IF(AND(H27&gt;=500,H27&lt;=999),H27*1.62,IF(H27&gt;=1000,H27*1.5,0)))))</f>
        <v>0</v>
      </c>
    </row>
    <row r="28" spans="1:9" ht="30" customHeight="1" x14ac:dyDescent="0.35">
      <c r="A28" s="28" t="s">
        <v>32</v>
      </c>
      <c r="B28" s="29"/>
      <c r="C28" s="29"/>
      <c r="D28" s="29"/>
      <c r="E28" s="29"/>
      <c r="F28" s="29"/>
      <c r="G28" s="48">
        <v>0.8</v>
      </c>
      <c r="H28" s="40"/>
      <c r="I28" s="31">
        <f>IF(AND(H28&gt;=50,H28&lt;=99),H28*0,IF(AND(H28&gt;=100,H28&lt;=249),H28*0,IF(AND(H28&gt;=250,H28&lt;=499),H28*0,IF(AND(H28&gt;=500,H28&lt;=999),H28*0.66,IF(H28&gt;=1000,H28*0.8,0)))))</f>
        <v>0</v>
      </c>
    </row>
    <row r="29" spans="1:9" ht="30" customHeight="1" x14ac:dyDescent="0.35">
      <c r="A29" s="25" t="s">
        <v>33</v>
      </c>
      <c r="B29" s="18">
        <v>350</v>
      </c>
      <c r="C29" s="29"/>
      <c r="D29" s="29"/>
      <c r="E29" s="29"/>
      <c r="F29" s="29"/>
      <c r="G29" s="29"/>
      <c r="H29" s="40"/>
      <c r="I29" s="31">
        <f>H29*B29</f>
        <v>0</v>
      </c>
    </row>
    <row r="30" spans="1:9" ht="30" customHeight="1" x14ac:dyDescent="0.35">
      <c r="A30" s="25" t="s">
        <v>56</v>
      </c>
      <c r="B30" s="29"/>
      <c r="C30" s="29"/>
      <c r="D30" s="18">
        <v>2.54</v>
      </c>
      <c r="E30" s="18">
        <v>1.87</v>
      </c>
      <c r="F30" s="18">
        <v>1.6</v>
      </c>
      <c r="G30" s="18">
        <v>1.42</v>
      </c>
      <c r="H30" s="40"/>
      <c r="I30" s="31">
        <f>IF(AND(H30&gt;=50,H30&lt;=99),H30*0,IF(AND(H30&gt;=100,H30&lt;=249),H30*2.54,IF(AND(H30&gt;=250,H30&lt;=499),H30*1.87,IF(AND(H30&gt;=500,H30&lt;=999),H30*1.6,IF(H30&gt;=1000,H30*1.42,0)))))</f>
        <v>0</v>
      </c>
    </row>
    <row r="31" spans="1:9" ht="30" customHeight="1" x14ac:dyDescent="0.35">
      <c r="A31" s="25" t="s">
        <v>60</v>
      </c>
      <c r="B31" s="29"/>
      <c r="C31" s="29"/>
      <c r="D31" s="29"/>
      <c r="E31" s="18">
        <v>6.4</v>
      </c>
      <c r="F31" s="18">
        <v>5.57</v>
      </c>
      <c r="G31" s="18">
        <v>5.22</v>
      </c>
      <c r="H31" s="40"/>
      <c r="I31" s="31">
        <f>IF(AND(H31&gt;=50,H31&lt;=99),H31*0,IF(AND(H31&gt;=100,H31&lt;=249),H31*5,IF(AND(H31&gt;=250,H31&lt;=499),H31*6.4,IF(AND(H31&gt;=500,H31&lt;=999),H31*5.57,IF(H31&gt;=1000,H31*5.22,0)))))</f>
        <v>0</v>
      </c>
    </row>
    <row r="32" spans="1:9" ht="30" customHeight="1" x14ac:dyDescent="0.35">
      <c r="A32" s="25" t="s">
        <v>59</v>
      </c>
      <c r="B32" s="29"/>
      <c r="C32" s="29"/>
      <c r="D32" s="29"/>
      <c r="E32" s="18">
        <v>4.4000000000000004</v>
      </c>
      <c r="F32" s="18">
        <v>3.66</v>
      </c>
      <c r="G32" s="18">
        <v>3.46</v>
      </c>
      <c r="H32" s="40"/>
      <c r="I32" s="31">
        <f>IF(AND(H32&gt;=50,H32&lt;=99),H32*0,IF(AND(H32&gt;=100,H32&lt;=249),H32*0,IF(AND(H32&gt;=250,H32&lt;=499),H32*4.4,IF(AND(H32&gt;=500,H32&lt;=999),H32*3.66,IF(H32&gt;=1000,H32*3.46,0)))))</f>
        <v>0</v>
      </c>
    </row>
    <row r="33" spans="1:10" ht="30" customHeight="1" x14ac:dyDescent="0.35">
      <c r="A33" s="25" t="s">
        <v>58</v>
      </c>
      <c r="B33" s="29"/>
      <c r="C33" s="29"/>
      <c r="D33" s="18">
        <v>5.9</v>
      </c>
      <c r="E33" s="18">
        <v>4.51</v>
      </c>
      <c r="F33" s="18">
        <v>3.92</v>
      </c>
      <c r="G33" s="18">
        <v>3.52</v>
      </c>
      <c r="H33" s="40"/>
      <c r="I33" s="31">
        <f>IF(AND(H33&gt;=50,H33&lt;=99),H33*0,IF(AND(H33&gt;=100,H33&lt;=249),H33*5.9,IF(AND(H33&gt;=250,H33&lt;=499),H33*4.15,IF(AND(H33&gt;=500,H33&lt;=999),H33*3.92,IF(H33&gt;=1000,H33*3.52,0)))))</f>
        <v>0</v>
      </c>
    </row>
    <row r="34" spans="1:10" ht="30" customHeight="1" x14ac:dyDescent="0.35">
      <c r="A34" s="25" t="s">
        <v>57</v>
      </c>
      <c r="B34" s="29"/>
      <c r="C34" s="29"/>
      <c r="D34" s="29"/>
      <c r="E34" s="18">
        <v>1.24</v>
      </c>
      <c r="F34" s="18">
        <v>0.99</v>
      </c>
      <c r="G34" s="18">
        <v>0.84</v>
      </c>
      <c r="H34" s="40"/>
      <c r="I34" s="31">
        <f>IF(AND(H34&gt;=50,H34&lt;=99),H34*0,IF(AND(H34&gt;=100,H34&lt;=249),H34*0,IF(AND(H34&gt;=250,H34&lt;=499),H34*1.24,IF(AND(H34&gt;=500,H34&lt;=999),H34*0.99,IF(H34&gt;=1000,H34*0.84,0)))))</f>
        <v>0</v>
      </c>
    </row>
    <row r="35" spans="1:10" ht="24" customHeight="1" x14ac:dyDescent="0.35">
      <c r="A35" s="32" t="s">
        <v>34</v>
      </c>
      <c r="B35" s="29"/>
      <c r="C35" s="29"/>
      <c r="D35" s="18">
        <v>9.14</v>
      </c>
      <c r="E35" s="18">
        <v>7.95</v>
      </c>
      <c r="F35" s="42">
        <v>6.66</v>
      </c>
      <c r="G35" s="18">
        <v>6.39</v>
      </c>
      <c r="H35" s="30"/>
      <c r="I35" s="31">
        <f>IF(AND(H35&gt;=50,H35&lt;=99),H35*9.96,IF(AND(H35&gt;=100,H35&lt;=249),H35*9.14,IF(AND(H35&gt;=250,H35&lt;=499),H35*7.95,IF(AND(H35&gt;=500,H35&lt;=999),H35*6.66,IF(H35&gt;=1000,H35*6.39,0)))))</f>
        <v>0</v>
      </c>
    </row>
    <row r="36" spans="1:10" ht="24" customHeight="1" x14ac:dyDescent="0.35">
      <c r="A36" s="28" t="s">
        <v>35</v>
      </c>
      <c r="B36" s="29"/>
      <c r="C36" s="29"/>
      <c r="D36" s="29"/>
      <c r="E36" s="18">
        <v>2.3199999999999998</v>
      </c>
      <c r="F36" s="18">
        <v>1.5</v>
      </c>
      <c r="G36" s="18">
        <v>1.27</v>
      </c>
      <c r="H36" s="40"/>
      <c r="I36" s="31">
        <f>IF(AND(H36&gt;=50,H36&lt;=99),H36*0,IF(AND(H36&gt;=100,H36&lt;=249),H36*4.16,IF(AND(H36&gt;=250,H36&lt;=499),H36*2.32,IF(AND(H36&gt;=500,H36&lt;=999),H36*1.5,IF(H36&gt;=1000,H36*1.27,0)))))</f>
        <v>0</v>
      </c>
    </row>
    <row r="37" spans="1:10" ht="24" customHeight="1" x14ac:dyDescent="0.35">
      <c r="A37" s="32" t="s">
        <v>36</v>
      </c>
      <c r="B37" s="29"/>
      <c r="C37" s="29"/>
      <c r="D37" s="29"/>
      <c r="E37" s="18">
        <v>2.85</v>
      </c>
      <c r="F37" s="18">
        <v>2.46</v>
      </c>
      <c r="G37" s="18">
        <v>2.37</v>
      </c>
      <c r="H37" s="40"/>
      <c r="I37" s="31">
        <f>IF(AND(H37&gt;=50,H37&lt;=99),H37*0,IF(AND(H37&gt;=100,H37&lt;=249),H37*0,IF(AND(H37&gt;=250,H37&lt;=499),H37*2.85,IF(AND(H37&gt;=500,H37&lt;=999),H37*2.46,IF(H37&gt;=1000,H37*2.37,0)))))</f>
        <v>0</v>
      </c>
    </row>
    <row r="38" spans="1:10" ht="24" customHeight="1" x14ac:dyDescent="0.35">
      <c r="A38" s="32" t="s">
        <v>37</v>
      </c>
      <c r="B38" s="29"/>
      <c r="C38" s="29"/>
      <c r="D38" s="29"/>
      <c r="E38" s="18">
        <v>2.85</v>
      </c>
      <c r="F38" s="18">
        <v>2.46</v>
      </c>
      <c r="G38" s="18">
        <v>2.37</v>
      </c>
      <c r="H38" s="40"/>
      <c r="I38" s="31">
        <f>IF(AND(H38&gt;=50,H38&lt;=99),H38*0,IF(AND(H38&gt;=100,H38&lt;=249),H38*0,IF(AND(H38&gt;=250,H38&lt;=499),H38*2.85,IF(AND(H38&gt;=500,H38&lt;=999),H38*2.46,IF(H38&gt;=1000,H38*2.37,0)))))</f>
        <v>0</v>
      </c>
    </row>
    <row r="39" spans="1:10" ht="24" customHeight="1" x14ac:dyDescent="0.35">
      <c r="A39" s="32" t="s">
        <v>38</v>
      </c>
      <c r="B39" s="29"/>
      <c r="C39" s="29"/>
      <c r="D39" s="29"/>
      <c r="E39" s="18">
        <v>2.81</v>
      </c>
      <c r="F39" s="18">
        <v>2.4300000000000002</v>
      </c>
      <c r="G39" s="18">
        <v>2.37</v>
      </c>
      <c r="H39" s="40"/>
      <c r="I39" s="31">
        <f>IF(AND(H39&gt;=50,H39&lt;=99),H39*0,IF(AND(H39&gt;=100,H39&lt;=249),H39*0,IF(AND(H39&gt;=250,H39&lt;=499),H39*2.85,IF(AND(H39&gt;=500,H39&lt;=999),H39*2.46,IF(H39&gt;=1000,H39*2.37,0)))))</f>
        <v>0</v>
      </c>
    </row>
    <row r="40" spans="1:10" ht="24" customHeight="1" x14ac:dyDescent="0.35">
      <c r="A40" s="32" t="s">
        <v>62</v>
      </c>
      <c r="B40" s="29"/>
      <c r="C40" s="29"/>
      <c r="D40" s="29"/>
      <c r="E40" s="29"/>
      <c r="F40" s="18">
        <v>2.4500000000000002</v>
      </c>
      <c r="G40" s="18">
        <v>1.7</v>
      </c>
      <c r="H40" s="40"/>
      <c r="I40" s="31">
        <f>IF(AND(H40&gt;=50,H40&lt;=99),H40*0,IF(AND(H40&gt;=100,H40&lt;=249),H40*0,IF(AND(H40&gt;=250,H40&lt;=499),H40*0,IF(AND(H40&gt;=500,H40&lt;=999),H40*2.45,IF(H40&gt;=1000,H40*1.7,0)))))</f>
        <v>0</v>
      </c>
    </row>
    <row r="41" spans="1:10" ht="24.75" customHeight="1" x14ac:dyDescent="0.35">
      <c r="A41" s="96" t="s">
        <v>39</v>
      </c>
      <c r="B41" s="96"/>
      <c r="C41" s="96"/>
      <c r="D41" s="96"/>
      <c r="E41" s="96"/>
      <c r="F41" s="96"/>
      <c r="H41" s="35" t="s">
        <v>40</v>
      </c>
      <c r="I41" s="17"/>
    </row>
    <row r="42" spans="1:10" ht="18.649999999999999" customHeight="1" x14ac:dyDescent="0.35">
      <c r="A42" s="1"/>
      <c r="B42" s="1"/>
      <c r="C42" s="1"/>
      <c r="D42" s="1"/>
      <c r="E42" s="1"/>
      <c r="F42" s="10"/>
      <c r="H42" s="34" t="s">
        <v>41</v>
      </c>
      <c r="I42" s="49">
        <f>SUM(I22:I41)</f>
        <v>0</v>
      </c>
    </row>
    <row r="43" spans="1:10" ht="18.649999999999999" customHeight="1" thickBot="1" x14ac:dyDescent="0.4">
      <c r="A43" s="1"/>
      <c r="B43" s="1"/>
      <c r="C43" s="1"/>
      <c r="D43" s="1"/>
      <c r="E43" s="1"/>
      <c r="H43" s="33" t="s">
        <v>42</v>
      </c>
      <c r="I43" s="51">
        <f>I42*19%</f>
        <v>0</v>
      </c>
    </row>
    <row r="44" spans="1:10" ht="18.649999999999999" customHeight="1" thickBot="1" x14ac:dyDescent="0.4">
      <c r="A44" s="13"/>
      <c r="B44" s="13"/>
      <c r="C44" s="13"/>
      <c r="D44" s="13"/>
      <c r="E44" s="13"/>
      <c r="F44" s="13"/>
      <c r="H44" s="36" t="s">
        <v>43</v>
      </c>
      <c r="I44" s="50">
        <f>I42+I43</f>
        <v>0</v>
      </c>
      <c r="J44" s="37"/>
    </row>
    <row r="45" spans="1:10" s="5" customFormat="1" ht="15.65" customHeight="1" x14ac:dyDescent="0.3">
      <c r="A45" s="87" t="s">
        <v>44</v>
      </c>
      <c r="B45" s="88"/>
      <c r="C45" s="11"/>
      <c r="D45" s="11"/>
      <c r="E45" s="11"/>
      <c r="F45" s="11"/>
      <c r="G45" s="12"/>
      <c r="H45" s="12"/>
      <c r="I45" s="12"/>
    </row>
    <row r="46" spans="1:10" ht="44.5" customHeight="1" x14ac:dyDescent="0.35">
      <c r="A46" s="6"/>
      <c r="B46" s="53" t="s">
        <v>45</v>
      </c>
      <c r="C46" s="53"/>
      <c r="D46" s="53"/>
      <c r="E46" s="53"/>
      <c r="F46" s="53"/>
      <c r="G46" s="53"/>
      <c r="H46" s="54"/>
      <c r="I46" s="54"/>
      <c r="J46" s="2"/>
    </row>
    <row r="47" spans="1:10" ht="29.5" customHeight="1" x14ac:dyDescent="0.35">
      <c r="A47" s="6"/>
      <c r="B47" s="53" t="s">
        <v>46</v>
      </c>
      <c r="C47" s="53"/>
      <c r="D47" s="53"/>
      <c r="E47" s="53"/>
      <c r="F47" s="53"/>
      <c r="G47" s="53"/>
      <c r="H47" s="54"/>
      <c r="I47" s="54"/>
      <c r="J47" s="2"/>
    </row>
    <row r="48" spans="1:10" ht="12.75" customHeight="1" x14ac:dyDescent="0.35">
      <c r="A48" s="6"/>
      <c r="B48" s="89"/>
      <c r="C48" s="89"/>
      <c r="D48" s="89"/>
      <c r="E48" s="89"/>
      <c r="F48" s="89"/>
      <c r="G48" s="89"/>
      <c r="H48" s="89"/>
      <c r="I48" s="2"/>
      <c r="J48" s="2"/>
    </row>
    <row r="49" spans="1:10" ht="12.75" customHeight="1" x14ac:dyDescent="0.35">
      <c r="A49" s="6"/>
      <c r="B49" s="43"/>
      <c r="C49" s="43"/>
      <c r="D49" s="43"/>
      <c r="E49" s="43"/>
      <c r="F49" s="43"/>
      <c r="G49" s="43"/>
      <c r="H49" s="43"/>
      <c r="I49" s="2"/>
      <c r="J49" s="2"/>
    </row>
    <row r="50" spans="1:10" ht="29.25" customHeight="1" x14ac:dyDescent="0.35">
      <c r="A50" s="6"/>
      <c r="B50" s="53" t="s">
        <v>47</v>
      </c>
      <c r="C50" s="53"/>
      <c r="D50" s="53"/>
      <c r="E50" s="53"/>
      <c r="F50" s="53"/>
      <c r="G50" s="53"/>
      <c r="H50" s="54"/>
      <c r="I50" s="55"/>
      <c r="J50" s="55"/>
    </row>
    <row r="51" spans="1:10" ht="23.5" customHeight="1" x14ac:dyDescent="0.35">
      <c r="A51" s="6"/>
      <c r="B51" s="53" t="s">
        <v>48</v>
      </c>
      <c r="C51" s="53"/>
      <c r="D51" s="53"/>
      <c r="E51" s="53"/>
      <c r="F51" s="53"/>
      <c r="G51" s="53"/>
      <c r="H51" s="54"/>
      <c r="I51" s="44"/>
      <c r="J51" s="44"/>
    </row>
    <row r="52" spans="1:10" ht="38.25" customHeight="1" x14ac:dyDescent="0.35">
      <c r="A52" s="6"/>
      <c r="B52" s="53" t="s">
        <v>49</v>
      </c>
      <c r="C52" s="54"/>
      <c r="D52" s="54"/>
      <c r="E52" s="54"/>
      <c r="F52" s="54"/>
      <c r="G52" s="54"/>
      <c r="H52" s="54"/>
      <c r="I52" s="2"/>
      <c r="J52" s="2"/>
    </row>
    <row r="53" spans="1:10" ht="27" customHeight="1" x14ac:dyDescent="0.35">
      <c r="B53" s="83" t="s">
        <v>50</v>
      </c>
      <c r="C53" s="83"/>
      <c r="D53" s="83"/>
      <c r="E53" s="83"/>
      <c r="F53" s="84" t="s">
        <v>51</v>
      </c>
      <c r="G53" s="84"/>
      <c r="H53" s="84"/>
      <c r="I53" s="84"/>
      <c r="J53" s="2"/>
    </row>
    <row r="54" spans="1:10" s="3" customFormat="1" ht="11.5" customHeight="1" x14ac:dyDescent="0.25">
      <c r="A54" s="14"/>
      <c r="B54" s="14"/>
      <c r="C54" s="14"/>
      <c r="D54" s="14"/>
      <c r="E54" s="14"/>
      <c r="F54" s="14"/>
      <c r="G54" s="14"/>
      <c r="H54" s="14"/>
    </row>
    <row r="55" spans="1:10" s="3" customFormat="1" ht="36.75" customHeight="1" x14ac:dyDescent="0.35">
      <c r="A55" s="58" t="s">
        <v>52</v>
      </c>
      <c r="B55" s="59"/>
      <c r="C55" s="15"/>
      <c r="D55" s="15"/>
      <c r="E55" s="15"/>
      <c r="F55" s="15"/>
      <c r="G55" s="15"/>
      <c r="H55" s="15"/>
    </row>
    <row r="56" spans="1:10" s="15" customFormat="1" ht="13.5" customHeight="1" x14ac:dyDescent="0.25">
      <c r="A56" s="56"/>
      <c r="B56" s="56"/>
      <c r="C56" s="56"/>
      <c r="D56" s="56"/>
      <c r="E56" s="56"/>
      <c r="F56" s="56"/>
      <c r="G56" s="56"/>
      <c r="H56" s="56"/>
    </row>
    <row r="57" spans="1:10" s="15" customFormat="1" ht="94.5" customHeight="1" x14ac:dyDescent="0.35">
      <c r="A57" s="56" t="s">
        <v>53</v>
      </c>
      <c r="B57" s="57"/>
      <c r="C57" s="57"/>
      <c r="D57" s="57"/>
      <c r="E57" s="57"/>
      <c r="F57" s="57"/>
      <c r="G57" s="57"/>
      <c r="H57" s="57"/>
    </row>
    <row r="58" spans="1:10" s="15" customFormat="1" ht="14.25" customHeight="1" x14ac:dyDescent="0.25"/>
    <row r="59" spans="1:10" ht="53.25" customHeight="1" x14ac:dyDescent="0.35">
      <c r="A59" s="81" t="s">
        <v>54</v>
      </c>
      <c r="B59" s="82"/>
      <c r="C59" s="82"/>
      <c r="D59" s="82"/>
      <c r="E59" s="82"/>
      <c r="F59" s="82"/>
      <c r="G59" s="82"/>
      <c r="H59" s="82"/>
    </row>
    <row r="60" spans="1:10" ht="6" customHeight="1" x14ac:dyDescent="0.35"/>
    <row r="61" spans="1:10" s="2" customFormat="1" ht="17.25" customHeight="1" x14ac:dyDescent="0.3">
      <c r="A61" s="4"/>
      <c r="B61" s="4"/>
      <c r="C61" s="4"/>
      <c r="D61" s="4"/>
      <c r="E61" s="4"/>
      <c r="F61" s="4"/>
      <c r="G61" s="4"/>
      <c r="H61" s="4"/>
    </row>
    <row r="62" spans="1:10" s="2" customFormat="1" ht="16.899999999999999" customHeight="1" x14ac:dyDescent="0.3">
      <c r="A62" s="4"/>
      <c r="B62" s="4"/>
      <c r="C62" s="4"/>
      <c r="D62" s="4"/>
      <c r="E62" s="4"/>
      <c r="F62" s="4"/>
      <c r="G62" s="4"/>
      <c r="H62" s="4"/>
    </row>
    <row r="63" spans="1:10" s="2" customFormat="1" ht="16.899999999999999" customHeight="1" x14ac:dyDescent="0.3">
      <c r="A63" s="4"/>
      <c r="B63" s="4"/>
      <c r="C63" s="4"/>
      <c r="D63" s="4"/>
      <c r="E63" s="4"/>
      <c r="F63" s="4"/>
      <c r="G63" s="4"/>
      <c r="H63" s="4"/>
    </row>
    <row r="64" spans="1:10" s="2" customFormat="1" ht="17.25" customHeight="1" x14ac:dyDescent="0.3">
      <c r="A64" s="4"/>
      <c r="B64" s="4"/>
      <c r="C64" s="4"/>
      <c r="D64" s="4"/>
      <c r="E64" s="4"/>
      <c r="F64" s="4"/>
      <c r="G64" s="4"/>
      <c r="H64" s="4"/>
    </row>
    <row r="65" spans="1:8" s="2" customFormat="1" ht="17.25" customHeight="1" x14ac:dyDescent="0.3">
      <c r="A65" s="4"/>
      <c r="B65" s="4"/>
      <c r="C65" s="4"/>
      <c r="D65" s="4"/>
      <c r="E65" s="4"/>
      <c r="F65" s="4"/>
      <c r="G65" s="4"/>
      <c r="H65" s="4"/>
    </row>
    <row r="66" spans="1:8" s="2" customFormat="1" ht="17.25" customHeight="1" x14ac:dyDescent="0.3">
      <c r="A66" s="4"/>
      <c r="B66" s="4"/>
      <c r="C66" s="4"/>
      <c r="D66" s="4"/>
      <c r="E66" s="4"/>
      <c r="F66" s="4"/>
      <c r="G66" s="4"/>
      <c r="H66" s="4"/>
    </row>
    <row r="67" spans="1:8" s="2" customFormat="1" ht="17.25" customHeight="1" x14ac:dyDescent="0.3">
      <c r="A67" s="4"/>
      <c r="B67" s="4"/>
      <c r="C67" s="4"/>
      <c r="D67" s="4"/>
      <c r="E67" s="4"/>
      <c r="F67" s="4"/>
      <c r="G67" s="4"/>
      <c r="H67" s="4"/>
    </row>
    <row r="68" spans="1:8" s="2" customFormat="1" ht="17.25" customHeight="1" x14ac:dyDescent="0.3">
      <c r="A68" s="4"/>
      <c r="B68" s="4"/>
      <c r="C68" s="4"/>
      <c r="D68" s="4"/>
      <c r="E68" s="4"/>
      <c r="F68" s="4"/>
      <c r="G68" s="4"/>
      <c r="H68" s="4"/>
    </row>
    <row r="69" spans="1:8" s="2" customFormat="1" ht="17.25" customHeight="1" x14ac:dyDescent="0.3">
      <c r="A69" s="4"/>
      <c r="B69" s="4"/>
      <c r="C69" s="4"/>
      <c r="D69" s="4"/>
      <c r="E69" s="4"/>
      <c r="F69" s="4"/>
      <c r="G69" s="4"/>
      <c r="H69" s="4"/>
    </row>
    <row r="70" spans="1:8" s="2" customFormat="1" ht="17.25" customHeight="1" x14ac:dyDescent="0.3">
      <c r="A70" s="4"/>
      <c r="B70" s="4"/>
      <c r="C70" s="4"/>
      <c r="D70" s="4"/>
      <c r="E70" s="4"/>
      <c r="F70" s="4"/>
      <c r="G70" s="4"/>
      <c r="H70" s="4"/>
    </row>
    <row r="71" spans="1:8" s="2" customFormat="1" ht="17.25" customHeight="1" x14ac:dyDescent="0.3">
      <c r="A71" s="4"/>
      <c r="B71" s="4"/>
      <c r="C71" s="4"/>
      <c r="D71" s="4"/>
      <c r="E71" s="4"/>
      <c r="F71" s="4"/>
      <c r="G71" s="4"/>
      <c r="H71" s="4"/>
    </row>
    <row r="72" spans="1:8" s="2" customFormat="1" ht="17.25" customHeight="1" x14ac:dyDescent="0.3">
      <c r="A72" s="4"/>
      <c r="B72" s="4"/>
      <c r="C72" s="4"/>
      <c r="D72" s="4"/>
      <c r="E72" s="4"/>
      <c r="F72" s="4"/>
      <c r="G72" s="4"/>
      <c r="H72" s="4"/>
    </row>
    <row r="73" spans="1:8" s="2" customFormat="1" ht="17.25" customHeight="1" x14ac:dyDescent="0.3">
      <c r="A73" s="4"/>
      <c r="B73" s="4"/>
      <c r="C73" s="4"/>
      <c r="D73" s="4"/>
      <c r="E73" s="4"/>
      <c r="F73" s="4"/>
      <c r="G73" s="4"/>
      <c r="H73" s="4"/>
    </row>
    <row r="74" spans="1:8" s="2" customFormat="1" ht="17.25" customHeight="1" x14ac:dyDescent="0.3">
      <c r="A74" s="4"/>
      <c r="B74" s="4"/>
      <c r="C74" s="4"/>
      <c r="D74" s="4"/>
      <c r="E74" s="4"/>
      <c r="F74" s="4"/>
      <c r="G74" s="4"/>
      <c r="H74" s="4"/>
    </row>
    <row r="75" spans="1:8" s="2" customFormat="1" ht="17.25" customHeight="1" x14ac:dyDescent="0.3">
      <c r="A75" s="4"/>
      <c r="B75" s="4"/>
      <c r="C75" s="4"/>
      <c r="D75" s="4"/>
      <c r="E75" s="4"/>
      <c r="F75" s="4"/>
      <c r="G75" s="4"/>
      <c r="H75" s="4"/>
    </row>
    <row r="76" spans="1:8" ht="17.25" customHeight="1" x14ac:dyDescent="0.35">
      <c r="A76" s="4"/>
      <c r="B76" s="4"/>
      <c r="C76" s="4"/>
      <c r="D76" s="4"/>
      <c r="E76" s="4"/>
      <c r="F76" s="4"/>
      <c r="G76" s="4"/>
      <c r="H76" s="4"/>
    </row>
    <row r="77" spans="1:8" ht="17.25" customHeight="1" x14ac:dyDescent="0.35">
      <c r="A77" s="4"/>
      <c r="B77" s="4"/>
      <c r="C77" s="4"/>
      <c r="D77" s="4"/>
      <c r="E77" s="4"/>
      <c r="F77" s="4"/>
      <c r="G77" s="4"/>
      <c r="H77" s="4"/>
    </row>
    <row r="78" spans="1:8" ht="17.25" customHeight="1" x14ac:dyDescent="0.35">
      <c r="A78" s="4"/>
      <c r="B78" s="4"/>
      <c r="C78" s="4"/>
      <c r="D78" s="4"/>
      <c r="E78" s="4"/>
      <c r="F78" s="4"/>
      <c r="G78" s="4"/>
      <c r="H78" s="4"/>
    </row>
    <row r="79" spans="1:8" ht="17.25" customHeight="1" x14ac:dyDescent="0.35">
      <c r="A79" s="4"/>
      <c r="B79" s="4"/>
      <c r="C79" s="4"/>
      <c r="D79" s="4"/>
      <c r="E79" s="4"/>
      <c r="F79" s="4"/>
      <c r="G79" s="4"/>
      <c r="H79" s="4"/>
    </row>
    <row r="80" spans="1:8" ht="17.25" customHeight="1" x14ac:dyDescent="0.35">
      <c r="A80" s="4"/>
      <c r="B80" s="4"/>
      <c r="C80" s="4"/>
      <c r="D80" s="4"/>
      <c r="E80" s="4"/>
      <c r="F80" s="4"/>
      <c r="G80" s="4"/>
      <c r="H80" s="4"/>
    </row>
    <row r="81" spans="1:8" ht="17.25" customHeight="1" x14ac:dyDescent="0.35">
      <c r="A81" s="4"/>
      <c r="B81" s="4"/>
      <c r="C81" s="4"/>
      <c r="D81" s="4"/>
      <c r="E81" s="4"/>
      <c r="F81" s="4"/>
      <c r="G81" s="4"/>
      <c r="H81" s="4"/>
    </row>
    <row r="82" spans="1:8" ht="49.15" customHeight="1" x14ac:dyDescent="0.35">
      <c r="A82" s="4"/>
      <c r="B82" s="4"/>
      <c r="C82" s="4"/>
      <c r="D82" s="4"/>
      <c r="E82" s="4"/>
      <c r="F82" s="4"/>
      <c r="G82" s="4"/>
      <c r="H82" s="4"/>
    </row>
    <row r="83" spans="1:8" ht="30" customHeight="1" x14ac:dyDescent="0.35"/>
    <row r="84" spans="1:8" ht="40.5" customHeight="1" x14ac:dyDescent="0.35"/>
    <row r="85" spans="1:8" ht="55.5" customHeight="1" x14ac:dyDescent="0.35">
      <c r="A85" s="85" t="s">
        <v>55</v>
      </c>
      <c r="B85" s="86"/>
      <c r="C85" s="86"/>
      <c r="D85" s="86"/>
      <c r="E85" s="86"/>
    </row>
    <row r="86" spans="1:8" ht="5.25" customHeight="1" x14ac:dyDescent="0.35">
      <c r="A86" s="19"/>
      <c r="B86" s="79"/>
      <c r="C86" s="79"/>
      <c r="D86" s="79"/>
      <c r="E86" s="79"/>
      <c r="F86" s="79"/>
      <c r="G86" s="80"/>
      <c r="H86" s="80"/>
    </row>
    <row r="94" spans="1:8" ht="30" customHeight="1" x14ac:dyDescent="0.35"/>
    <row r="95" spans="1:8" ht="30" customHeight="1" x14ac:dyDescent="0.35"/>
    <row r="96" spans="1:8" ht="30" customHeight="1" x14ac:dyDescent="0.35"/>
    <row r="7726" ht="30" customHeight="1" x14ac:dyDescent="0.35"/>
    <row r="7727" ht="30" customHeight="1" x14ac:dyDescent="0.35"/>
    <row r="7728" ht="30" customHeight="1" x14ac:dyDescent="0.35"/>
    <row r="7729" ht="30" customHeight="1" x14ac:dyDescent="0.35"/>
    <row r="7730" ht="30" customHeight="1" x14ac:dyDescent="0.35"/>
    <row r="7731" ht="30" customHeight="1" x14ac:dyDescent="0.35"/>
    <row r="7732" ht="30" customHeight="1" x14ac:dyDescent="0.35"/>
    <row r="7737" ht="30" customHeight="1" x14ac:dyDescent="0.35"/>
    <row r="7738" ht="30" customHeight="1" x14ac:dyDescent="0.35"/>
    <row r="7739" ht="30" customHeight="1" x14ac:dyDescent="0.35"/>
    <row r="7740" ht="30" customHeight="1" x14ac:dyDescent="0.35"/>
    <row r="7741" ht="30" customHeight="1" x14ac:dyDescent="0.35"/>
    <row r="7742" ht="30" customHeight="1" x14ac:dyDescent="0.35"/>
    <row r="7743" ht="30" customHeight="1" x14ac:dyDescent="0.35"/>
    <row r="7744" ht="30" customHeight="1" x14ac:dyDescent="0.35"/>
    <row r="7745" ht="30" customHeight="1" x14ac:dyDescent="0.35"/>
    <row r="7746" ht="30" customHeight="1" x14ac:dyDescent="0.35"/>
    <row r="7747" ht="30" customHeight="1" x14ac:dyDescent="0.35"/>
    <row r="7748" ht="30" customHeight="1" x14ac:dyDescent="0.35"/>
    <row r="7749" ht="30" customHeight="1" x14ac:dyDescent="0.35"/>
    <row r="7750" ht="30" customHeight="1" x14ac:dyDescent="0.35"/>
    <row r="7751" ht="30" customHeight="1" x14ac:dyDescent="0.35"/>
    <row r="7752" ht="30" customHeight="1" x14ac:dyDescent="0.35"/>
    <row r="7753" ht="30" customHeight="1" x14ac:dyDescent="0.35"/>
    <row r="7754" ht="30" customHeight="1" x14ac:dyDescent="0.35"/>
    <row r="7755" ht="30" customHeight="1" x14ac:dyDescent="0.35"/>
    <row r="7756" ht="30" customHeight="1" x14ac:dyDescent="0.35"/>
    <row r="7757" ht="30" customHeight="1" x14ac:dyDescent="0.35"/>
    <row r="7758" ht="30" customHeight="1" x14ac:dyDescent="0.35"/>
    <row r="7759" ht="30" customHeight="1" x14ac:dyDescent="0.35"/>
    <row r="7760" ht="30" customHeight="1" x14ac:dyDescent="0.35"/>
    <row r="7761" ht="30" customHeight="1" x14ac:dyDescent="0.35"/>
    <row r="7762" ht="30" customHeight="1" x14ac:dyDescent="0.35"/>
    <row r="7763" ht="30" customHeight="1" x14ac:dyDescent="0.35"/>
    <row r="7764" ht="30" customHeight="1" x14ac:dyDescent="0.35"/>
    <row r="7765" ht="30" customHeight="1" x14ac:dyDescent="0.35"/>
    <row r="7766" ht="30" customHeight="1" x14ac:dyDescent="0.35"/>
    <row r="7767" ht="30" customHeight="1" x14ac:dyDescent="0.35"/>
    <row r="7768" ht="30" customHeight="1" x14ac:dyDescent="0.35"/>
    <row r="7769" ht="30" customHeight="1" x14ac:dyDescent="0.35"/>
    <row r="7770" ht="30" customHeight="1" x14ac:dyDescent="0.35"/>
    <row r="7771" ht="30" customHeight="1" x14ac:dyDescent="0.35"/>
    <row r="7772" ht="30" customHeight="1" x14ac:dyDescent="0.35"/>
    <row r="7773" ht="30" customHeight="1" x14ac:dyDescent="0.35"/>
    <row r="7774" ht="30" customHeight="1" x14ac:dyDescent="0.35"/>
    <row r="7775" ht="30" customHeight="1" x14ac:dyDescent="0.35"/>
    <row r="7776" ht="30" customHeight="1" x14ac:dyDescent="0.35"/>
    <row r="7777" ht="30" customHeight="1" x14ac:dyDescent="0.35"/>
    <row r="7778" ht="30" customHeight="1" x14ac:dyDescent="0.35"/>
    <row r="7779" ht="30" customHeight="1" x14ac:dyDescent="0.35"/>
    <row r="7780" ht="30" customHeight="1" x14ac:dyDescent="0.35"/>
    <row r="7781" ht="30" customHeight="1" x14ac:dyDescent="0.35"/>
    <row r="7782" ht="30" customHeight="1" x14ac:dyDescent="0.35"/>
    <row r="7783" ht="30" customHeight="1" x14ac:dyDescent="0.35"/>
    <row r="7784" ht="30" customHeight="1" x14ac:dyDescent="0.35"/>
    <row r="7785" ht="30" customHeight="1" x14ac:dyDescent="0.35"/>
    <row r="7786" ht="30" customHeight="1" x14ac:dyDescent="0.35"/>
    <row r="7787" ht="30" customHeight="1" x14ac:dyDescent="0.35"/>
    <row r="7788" ht="30" customHeight="1" x14ac:dyDescent="0.35"/>
  </sheetData>
  <sheetProtection algorithmName="SHA-512" hashValue="p7IBY72eEqW2iRZszBxHI+FuBI817d60ZtQ2dfKLuc2wXI5acW+1V6TjZKGbc7EOjifLEYJTvJjn4Ju4n4HTkA==" saltValue="bEYrFddrPyKUuZjoi4RHOw==" spinCount="100000" sheet="1" selectLockedCells="1"/>
  <mergeCells count="49">
    <mergeCell ref="B6:D6"/>
    <mergeCell ref="E6:F6"/>
    <mergeCell ref="A16:I16"/>
    <mergeCell ref="A17:I17"/>
    <mergeCell ref="A13:I13"/>
    <mergeCell ref="A45:B45"/>
    <mergeCell ref="B48:H48"/>
    <mergeCell ref="B47:I47"/>
    <mergeCell ref="E8:F8"/>
    <mergeCell ref="B9:D9"/>
    <mergeCell ref="B10:D10"/>
    <mergeCell ref="E10:F10"/>
    <mergeCell ref="G10:I10"/>
    <mergeCell ref="G18:I18"/>
    <mergeCell ref="A41:F41"/>
    <mergeCell ref="B46:I46"/>
    <mergeCell ref="A11:D11"/>
    <mergeCell ref="B14:I14"/>
    <mergeCell ref="B15:I15"/>
    <mergeCell ref="A19:I19"/>
    <mergeCell ref="B86:F86"/>
    <mergeCell ref="G86:H86"/>
    <mergeCell ref="A59:H59"/>
    <mergeCell ref="B53:E53"/>
    <mergeCell ref="F53:I53"/>
    <mergeCell ref="A56:H56"/>
    <mergeCell ref="A85:E85"/>
    <mergeCell ref="E1:H1"/>
    <mergeCell ref="A1:D1"/>
    <mergeCell ref="E9:F9"/>
    <mergeCell ref="A2:D2"/>
    <mergeCell ref="A20:H20"/>
    <mergeCell ref="G5:I5"/>
    <mergeCell ref="G6:I6"/>
    <mergeCell ref="H8:I8"/>
    <mergeCell ref="G7:I7"/>
    <mergeCell ref="A12:I12"/>
    <mergeCell ref="G9:I9"/>
    <mergeCell ref="C8:D8"/>
    <mergeCell ref="B7:D7"/>
    <mergeCell ref="E7:F7"/>
    <mergeCell ref="A18:E18"/>
    <mergeCell ref="B5:D5"/>
    <mergeCell ref="B50:H50"/>
    <mergeCell ref="B51:H51"/>
    <mergeCell ref="I50:J50"/>
    <mergeCell ref="A57:H57"/>
    <mergeCell ref="A55:B55"/>
    <mergeCell ref="B52:H52"/>
  </mergeCells>
  <conditionalFormatting sqref="I50:J51">
    <cfRule type="containsText" dxfId="0" priority="1" operator="containsText" text="Datum****">
      <formula>NOT(ISERROR(SEARCH("Datum****",I50)))</formula>
    </cfRule>
  </conditionalFormatting>
  <dataValidations count="3">
    <dataValidation type="whole" operator="greaterThanOrEqual" allowBlank="1" showInputMessage="1" showErrorMessage="1" error="Mindestbestellmenge 250" sqref="H36:H40" xr:uid="{00000000-0002-0000-0000-000002000000}">
      <formula1>250</formula1>
    </dataValidation>
    <dataValidation type="whole" operator="greaterThanOrEqual" allowBlank="1" showInputMessage="1" showErrorMessage="1" error="Mindestbestellmenge 50" sqref="H35" xr:uid="{00000000-0002-0000-0000-000000000000}">
      <formula1>50</formula1>
    </dataValidation>
    <dataValidation type="whole" operator="greaterThanOrEqual" allowBlank="1" showInputMessage="1" showErrorMessage="1" error="Mindestbestellmenge 1000" sqref="H41" xr:uid="{00000000-0002-0000-0000-000001000000}">
      <formula1>1000</formula1>
    </dataValidation>
  </dataValidations>
  <hyperlinks>
    <hyperlink ref="F53" r:id="rId1" xr:uid="{00000000-0004-0000-0000-000000000000}"/>
  </hyperlinks>
  <printOptions horizontalCentered="1"/>
  <pageMargins left="0.39370078740157483" right="0.19685039370078741" top="0.39370078740157483" bottom="0" header="0.19685039370078741" footer="0"/>
  <pageSetup paperSize="9" scale="94" fitToHeight="0" orientation="portrait" r:id="rId2"/>
  <headerFooter scaleWithDoc="0" alignWithMargins="0">
    <oddHeader>&amp;C &amp;R&amp;8Seite &amp;P von &amp;N</oddHeader>
    <oddFooter xml:space="preserve">&amp;C
</oddFooter>
    <firstHeader>&amp;R&amp;8Page &amp;P of &amp;N</firstHeader>
    <firstFooter xml:space="preserve">&amp;LIFOK GmbH
Berliner Ring 89 
64625 Bensheim&amp;CGeschäftsführer: Henning Banthien, Dirk Halemba
Amtsgericht Darmstadt HRB 25159&amp;RKontakt für Rückfragen:
Yasmin Hameed
 Tel: +49.6251.8416-906
yasmin.hameed@ifok.de  </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8" r:id="rId5" name="Check Box 14">
              <controlPr locked="0" defaultSize="0" autoFill="0" autoLine="0" autoPict="0">
                <anchor moveWithCells="1" sizeWithCells="1">
                  <from>
                    <xdr:col>0</xdr:col>
                    <xdr:colOff>361950</xdr:colOff>
                    <xdr:row>13</xdr:row>
                    <xdr:rowOff>76200</xdr:rowOff>
                  </from>
                  <to>
                    <xdr:col>0</xdr:col>
                    <xdr:colOff>609600</xdr:colOff>
                    <xdr:row>13</xdr:row>
                    <xdr:rowOff>304800</xdr:rowOff>
                  </to>
                </anchor>
              </controlPr>
            </control>
          </mc:Choice>
        </mc:AlternateContent>
        <mc:AlternateContent xmlns:mc="http://schemas.openxmlformats.org/markup-compatibility/2006">
          <mc:Choice Requires="x14">
            <control shapeId="3" r:id="rId6" name="Check Box 15">
              <controlPr locked="0" defaultSize="0" autoFill="0" autoLine="0" autoPict="0">
                <anchor moveWithCells="1" sizeWithCells="1">
                  <from>
                    <xdr:col>0</xdr:col>
                    <xdr:colOff>361950</xdr:colOff>
                    <xdr:row>14</xdr:row>
                    <xdr:rowOff>76200</xdr:rowOff>
                  </from>
                  <to>
                    <xdr:col>0</xdr:col>
                    <xdr:colOff>609600</xdr:colOff>
                    <xdr:row>14</xdr:row>
                    <xdr:rowOff>304800</xdr:rowOff>
                  </to>
                </anchor>
              </controlPr>
            </control>
          </mc:Choice>
        </mc:AlternateContent>
        <mc:AlternateContent xmlns:mc="http://schemas.openxmlformats.org/markup-compatibility/2006">
          <mc:Choice Requires="x14">
            <control shapeId="4" r:id="rId7" name="Check Box 16">
              <controlPr locked="0" defaultSize="0" autoFill="0" autoLine="0" autoPict="0">
                <anchor moveWithCells="1" sizeWithCells="1">
                  <from>
                    <xdr:col>0</xdr:col>
                    <xdr:colOff>361950</xdr:colOff>
                    <xdr:row>45</xdr:row>
                    <xdr:rowOff>76200</xdr:rowOff>
                  </from>
                  <to>
                    <xdr:col>0</xdr:col>
                    <xdr:colOff>609600</xdr:colOff>
                    <xdr:row>45</xdr:row>
                    <xdr:rowOff>304800</xdr:rowOff>
                  </to>
                </anchor>
              </controlPr>
            </control>
          </mc:Choice>
        </mc:AlternateContent>
        <mc:AlternateContent xmlns:mc="http://schemas.openxmlformats.org/markup-compatibility/2006">
          <mc:Choice Requires="x14">
            <control shapeId="5" r:id="rId8" name="Check Box 17">
              <controlPr locked="0" defaultSize="0" autoFill="0" autoLine="0" autoPict="0">
                <anchor moveWithCells="1" sizeWithCells="1">
                  <from>
                    <xdr:col>0</xdr:col>
                    <xdr:colOff>361950</xdr:colOff>
                    <xdr:row>46</xdr:row>
                    <xdr:rowOff>76200</xdr:rowOff>
                  </from>
                  <to>
                    <xdr:col>0</xdr:col>
                    <xdr:colOff>609600</xdr:colOff>
                    <xdr:row>46</xdr:row>
                    <xdr:rowOff>304800</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sizeWithCells="1">
                  <from>
                    <xdr:col>0</xdr:col>
                    <xdr:colOff>361950</xdr:colOff>
                    <xdr:row>51</xdr:row>
                    <xdr:rowOff>76200</xdr:rowOff>
                  </from>
                  <to>
                    <xdr:col>0</xdr:col>
                    <xdr:colOff>609600</xdr:colOff>
                    <xdr:row>51</xdr:row>
                    <xdr:rowOff>304800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sizeWithCells="1">
                  <from>
                    <xdr:col>0</xdr:col>
                    <xdr:colOff>361950</xdr:colOff>
                    <xdr:row>49</xdr:row>
                    <xdr:rowOff>76200</xdr:rowOff>
                  </from>
                  <to>
                    <xdr:col>0</xdr:col>
                    <xdr:colOff>609600</xdr:colOff>
                    <xdr:row>49</xdr:row>
                    <xdr:rowOff>304800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sizeWithCells="1">
                  <from>
                    <xdr:col>0</xdr:col>
                    <xdr:colOff>361950</xdr:colOff>
                    <xdr:row>50</xdr:row>
                    <xdr:rowOff>76200</xdr:rowOff>
                  </from>
                  <to>
                    <xdr:col>0</xdr:col>
                    <xdr:colOff>609600</xdr:colOff>
                    <xdr:row>50</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Leere Wordvorlage" ma:contentTypeID="0x010100456AB77B28BF6E4E8BBED86731BC45470072592CED3797C5408D8249C8AED864F3" ma:contentTypeVersion="17" ma:contentTypeDescription="" ma:contentTypeScope="" ma:versionID="da582fb71a91667e808bfe599a2da764">
  <xsd:schema xmlns:xsd="http://www.w3.org/2001/XMLSchema" xmlns:xs="http://www.w3.org/2001/XMLSchema" xmlns:p="http://schemas.microsoft.com/office/2006/metadata/properties" xmlns:ns2="99f917e3-0d05-4a60-8e1e-4afd48003eac" xmlns:ns3="23d935d2-001c-4f09-8417-22238756f995" targetNamespace="http://schemas.microsoft.com/office/2006/metadata/properties" ma:root="true" ma:fieldsID="f0af5003b329066913b1c753f8cd4fc3" ns2:_="" ns3:_="">
    <xsd:import namespace="99f917e3-0d05-4a60-8e1e-4afd48003eac"/>
    <xsd:import namespace="23d935d2-001c-4f09-8417-22238756f995"/>
    <xsd:element name="properties">
      <xsd:complexType>
        <xsd:sequence>
          <xsd:element name="documentManagement">
            <xsd:complexType>
              <xsd:all>
                <xsd:element ref="ns2:Abgestimmt" minOccurs="0"/>
                <xsd:element ref="ns2:Anonyme_x0020_Freigabe" minOccurs="0"/>
                <xsd:element ref="ns2:Personenbezogene_x0020_Daten_x0020_enthalten" minOccurs="0"/>
                <xsd:element ref="ns2:SharedWithUsers" minOccurs="0"/>
                <xsd:element ref="ns3:MediaServiceMetadata" minOccurs="0"/>
                <xsd:element ref="ns3:MediaServiceFastMetadata"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2: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f917e3-0d05-4a60-8e1e-4afd48003eac" elementFormDefault="qualified">
    <xsd:import namespace="http://schemas.microsoft.com/office/2006/documentManagement/types"/>
    <xsd:import namespace="http://schemas.microsoft.com/office/infopath/2007/PartnerControls"/>
    <xsd:element name="Abgestimmt" ma:index="8" nillable="true" ma:displayName="Abgestimmt" ma:default="Nicht abgestimmt" ma:format="Dropdown" ma:internalName="Abgestimmt">
      <xsd:simpleType>
        <xsd:restriction base="dms:Choice">
          <xsd:enumeration value="Final abgestimmt"/>
          <xsd:enumeration value="Extern abgestimmt"/>
          <xsd:enumeration value="Intern abgestimmt"/>
          <xsd:enumeration value="Nicht abgestimmt"/>
        </xsd:restriction>
      </xsd:simpleType>
    </xsd:element>
    <xsd:element name="Anonyme_x0020_Freigabe" ma:index="9" nillable="true" ma:displayName="Anonyme Freigabe" ma:default="0" ma:description="Ist ein Link zur anonymen Freigabe für Externe erstellt worden?" ma:internalName="Anonyme_x0020_Freigabe">
      <xsd:simpleType>
        <xsd:restriction base="dms:Boolean"/>
      </xsd:simpleType>
    </xsd:element>
    <xsd:element name="Personenbezogene_x0020_Daten_x0020_enthalten" ma:index="10" nillable="true" ma:displayName="Personenbezogene Daten" ma:default="0" ma:description="Sind personenbezogene Daten enthalten?" ma:internalName="Personenbezogene_x0020_Daten_x0020_enthalten">
      <xsd:simpleType>
        <xsd:restriction base="dms:Boolean"/>
      </xsd:simpleType>
    </xsd:element>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7fa3aaf-dedf-40a3-b28d-c64fafeea66b}" ma:internalName="TaxCatchAll" ma:showField="CatchAllData" ma:web="99f917e3-0d05-4a60-8e1e-4afd48003e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d935d2-001c-4f09-8417-22238756f99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ffa1cac-2bac-4cec-a832-70b9cf5ff7b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ersonenbezogene_x0020_Daten_x0020_enthalten xmlns="99f917e3-0d05-4a60-8e1e-4afd48003eac">false</Personenbezogene_x0020_Daten_x0020_enthalten>
    <Anonyme_x0020_Freigabe xmlns="99f917e3-0d05-4a60-8e1e-4afd48003eac">false</Anonyme_x0020_Freigabe>
    <Abgestimmt xmlns="99f917e3-0d05-4a60-8e1e-4afd48003eac" xsi:nil="true"/>
    <TaxCatchAll xmlns="99f917e3-0d05-4a60-8e1e-4afd48003eac" xsi:nil="true"/>
    <lcf76f155ced4ddcb4097134ff3c332f xmlns="23d935d2-001c-4f09-8417-22238756f99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44C909-4DAC-44AD-9B09-BE4EDADC6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f917e3-0d05-4a60-8e1e-4afd48003eac"/>
    <ds:schemaRef ds:uri="23d935d2-001c-4f09-8417-22238756f9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D74183-16F8-4EB2-BAD2-819B5F15C732}">
  <ds:schemaRefs>
    <ds:schemaRef ds:uri="99f917e3-0d05-4a60-8e1e-4afd48003eac"/>
    <ds:schemaRef ds:uri="http://purl.org/dc/terms/"/>
    <ds:schemaRef ds:uri="23d935d2-001c-4f09-8417-22238756f995"/>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3437819-3218-4C32-802D-1B704A013CDB}">
  <ds:schemaRefs>
    <ds:schemaRef ds:uri="http://schemas.microsoft.com/sharepoint/v3/contenttype/forms"/>
  </ds:schemaRefs>
</ds:datastoreItem>
</file>

<file path=docMetadata/LabelInfo.xml><?xml version="1.0" encoding="utf-8"?>
<clbl:labelList xmlns:clbl="http://schemas.microsoft.com/office/2020/mipLabelMetadata">
  <clbl:label id="{2ed55210-5af2-49d0-ae6f-c7160c68a39f}" enabled="1" method="Standard" siteId="{40aeb486-ebe2-4e58-9f1c-caedc86481e4}"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Bestellformular</vt:lpstr>
      <vt:lpstr>ZeilenTitelBereich1..D4.1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Hameed</dc:creator>
  <cp:keywords/>
  <dc:description/>
  <cp:lastModifiedBy>Elisabeth Kamrad</cp:lastModifiedBy>
  <cp:revision/>
  <dcterms:created xsi:type="dcterms:W3CDTF">2018-06-12T17:02:52Z</dcterms:created>
  <dcterms:modified xsi:type="dcterms:W3CDTF">2023-12-08T11:13:58Z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0x010100456AB77B28BF6E4E8BBED86731BC45470072592CED3797C5408D8249C8AED864F3</vt:lpwstr>
  </property>
  <property fmtid="{D5CDD505-2E9C-101B-9397-08002B2CF9AE}" pid="3" name="MediaServiceImageTags">
    <vt:lpwstr/>
  </property>
</Properties>
</file>

<file path=userCustomization/customUI.xml><?xml version="1.0" encoding="utf-8"?>
<mso:customUI xmlns:mso="http://schemas.microsoft.com/office/2006/01/customui">
  <mso:ribbon>
    <mso:qat>
      <mso:documentControls>
        <mso:control idQ="mso:GroupPrintPreviewPrint" visible="true"/>
        <mso:control idQ="mso:FileSaveAs" visible="true"/>
      </mso:documentControls>
    </mso:qat>
  </mso:ribbon>
</mso:customUI>
</file>